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8.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Z:\Sujet âgé\EPP MPI\STOPP&amp;START\"/>
    </mc:Choice>
  </mc:AlternateContent>
  <bookViews>
    <workbookView xWindow="19185" yWindow="-15" windowWidth="9630" windowHeight="5670" tabRatio="798" activeTab="1"/>
  </bookViews>
  <sheets>
    <sheet name="1- Lisez-moi" sheetId="8" r:id="rId1"/>
    <sheet name="2 - Guide outils en ligne" sheetId="9" r:id="rId2"/>
    <sheet name="3 - Saisie Manuelle" sheetId="23" r:id="rId3"/>
    <sheet name="4 - Synthèse des résultats" sheetId="12" r:id="rId4"/>
    <sheet name="Descriptif - STOPP" sheetId="7" r:id="rId5"/>
    <sheet name="Descriptif - START" sheetId="4" r:id="rId6"/>
    <sheet name="5 -Graphiques STOPP" sheetId="13" state="hidden" r:id="rId7"/>
    <sheet name="5 -Graphiques START" sheetId="25" state="hidden" r:id="rId8"/>
  </sheets>
  <definedNames>
    <definedName name="_xlnm.Print_Area" localSheetId="0">'1- Lisez-moi'!$A$1:$K$33</definedName>
    <definedName name="_xlnm.Print_Area" localSheetId="1">'2 - Guide outils en ligne'!$A$1:$AD$52</definedName>
    <definedName name="_xlnm.Print_Area" localSheetId="2">'3 - Saisie Manuelle'!$A$5:$CD$23</definedName>
    <definedName name="_xlnm.Print_Area" localSheetId="3">'4 - Synthèse des résultats'!$A$1:$P$219</definedName>
    <definedName name="_xlnm.Print_Area" localSheetId="7">'5 -Graphiques START'!$A$1:$Y$73</definedName>
    <definedName name="_xlnm.Print_Area" localSheetId="6">'5 -Graphiques STOPP'!$A$1:$Y$89</definedName>
    <definedName name="_xlnm.Print_Area" localSheetId="5">'Descriptif - START'!$A$1:$D$56</definedName>
    <definedName name="_xlnm.Print_Area" localSheetId="4">'Descriptif - STOPP'!$A$1:$D$85</definedName>
  </definedNames>
  <calcPr calcId="162913"/>
</workbook>
</file>

<file path=xl/calcChain.xml><?xml version="1.0" encoding="utf-8"?>
<calcChain xmlns="http://schemas.openxmlformats.org/spreadsheetml/2006/main">
  <c r="DT10" i="23" l="1"/>
  <c r="DU10" i="23"/>
  <c r="DT11" i="23"/>
  <c r="DU11" i="23"/>
  <c r="DT12" i="23"/>
  <c r="DU12" i="23" s="1"/>
  <c r="DT13" i="23"/>
  <c r="DU13" i="23" s="1"/>
  <c r="DT14" i="23"/>
  <c r="DU14" i="23" s="1"/>
  <c r="DT15" i="23"/>
  <c r="DU15" i="23"/>
  <c r="DT16" i="23"/>
  <c r="DU16" i="23"/>
  <c r="DT17" i="23"/>
  <c r="DU17" i="23"/>
  <c r="DT18" i="23"/>
  <c r="DU18" i="23"/>
  <c r="DT19" i="23"/>
  <c r="DU19" i="23"/>
  <c r="DT20" i="23"/>
  <c r="DU20" i="23"/>
  <c r="DT21" i="23"/>
  <c r="DU21" i="23"/>
  <c r="DT22" i="23"/>
  <c r="DU22" i="23"/>
  <c r="DT23" i="23"/>
  <c r="DU23" i="23"/>
  <c r="DT24" i="23"/>
  <c r="DU24" i="23"/>
  <c r="DT25" i="23"/>
  <c r="DU25" i="23"/>
  <c r="DT26" i="23"/>
  <c r="DU26" i="23"/>
  <c r="DT27" i="23"/>
  <c r="DU27" i="23"/>
  <c r="DT28" i="23"/>
  <c r="DU28" i="23"/>
  <c r="DT29" i="23"/>
  <c r="DU29" i="23"/>
  <c r="DT30" i="23"/>
  <c r="DU30" i="23"/>
  <c r="DT31" i="23"/>
  <c r="DU31" i="23"/>
  <c r="DT32" i="23"/>
  <c r="DU32" i="23"/>
  <c r="DT33" i="23"/>
  <c r="DU33" i="23"/>
  <c r="DT34" i="23"/>
  <c r="DU34" i="23"/>
  <c r="DT35" i="23"/>
  <c r="DU35" i="23"/>
  <c r="DT36" i="23"/>
  <c r="DU36" i="23"/>
  <c r="DT37" i="23"/>
  <c r="DU37" i="23"/>
  <c r="DT38" i="23"/>
  <c r="DU38" i="23"/>
  <c r="DT9" i="23"/>
  <c r="DS18" i="23"/>
  <c r="DS20" i="23"/>
  <c r="DS21" i="23"/>
  <c r="DS22" i="23"/>
  <c r="DS24" i="23"/>
  <c r="DS26" i="23"/>
  <c r="DS28" i="23"/>
  <c r="DS29" i="23"/>
  <c r="DS30" i="23"/>
  <c r="DS31" i="23"/>
  <c r="DS32" i="23"/>
  <c r="DS33" i="23"/>
  <c r="DS34" i="23"/>
  <c r="DS35" i="23"/>
  <c r="DS36" i="23"/>
  <c r="DS37" i="23"/>
  <c r="DS38" i="23"/>
  <c r="DR10" i="23"/>
  <c r="DS10" i="23" s="1"/>
  <c r="DR11" i="23"/>
  <c r="DS11" i="23" s="1"/>
  <c r="DR12" i="23"/>
  <c r="DS12" i="23" s="1"/>
  <c r="DR13" i="23"/>
  <c r="DS13" i="23" s="1"/>
  <c r="DR14" i="23"/>
  <c r="DS14" i="23" s="1"/>
  <c r="DR15" i="23"/>
  <c r="DS15" i="23" s="1"/>
  <c r="DR16" i="23"/>
  <c r="DS16" i="23" s="1"/>
  <c r="DR17" i="23"/>
  <c r="DS17" i="23" s="1"/>
  <c r="DR18" i="23"/>
  <c r="DR19" i="23"/>
  <c r="DS19" i="23" s="1"/>
  <c r="DR20" i="23"/>
  <c r="DR21" i="23"/>
  <c r="DR22" i="23"/>
  <c r="DR23" i="23"/>
  <c r="DS23" i="23" s="1"/>
  <c r="DR24" i="23"/>
  <c r="DR25" i="23"/>
  <c r="DS25" i="23" s="1"/>
  <c r="DR26" i="23"/>
  <c r="DR27" i="23"/>
  <c r="DS27" i="23" s="1"/>
  <c r="DR28" i="23"/>
  <c r="DR29" i="23"/>
  <c r="DR30" i="23"/>
  <c r="DR31" i="23"/>
  <c r="DR32" i="23"/>
  <c r="DR33" i="23"/>
  <c r="DR34" i="23"/>
  <c r="DR35" i="23"/>
  <c r="DR36" i="23"/>
  <c r="DR37" i="23"/>
  <c r="DR38" i="23"/>
  <c r="DR9" i="23"/>
  <c r="DS9" i="23" s="1"/>
  <c r="DS7" i="23" l="1"/>
  <c r="R3" i="23" s="1"/>
  <c r="CW8" i="4"/>
  <c r="CX8" i="4"/>
  <c r="CY8" i="4"/>
  <c r="CZ8" i="4"/>
  <c r="DA8" i="4"/>
  <c r="DB8" i="4"/>
  <c r="DC8" i="4"/>
  <c r="DD8" i="4"/>
  <c r="DE8" i="4"/>
  <c r="DF8" i="4"/>
  <c r="DG8" i="4"/>
  <c r="DH8" i="4"/>
  <c r="DI8" i="4"/>
  <c r="DJ8" i="4"/>
  <c r="DK8" i="4"/>
  <c r="DL8" i="4"/>
  <c r="DM8" i="4"/>
  <c r="DN8" i="4"/>
  <c r="DO8" i="4"/>
  <c r="DP8" i="4"/>
  <c r="DQ8" i="4"/>
  <c r="DR8" i="4"/>
  <c r="DS8" i="4"/>
  <c r="DT8" i="4"/>
  <c r="DU8" i="4"/>
  <c r="CW9" i="4"/>
  <c r="CX9" i="4"/>
  <c r="CY9" i="4"/>
  <c r="CZ9" i="4"/>
  <c r="DA9" i="4"/>
  <c r="DB9" i="4"/>
  <c r="DC9" i="4"/>
  <c r="DD9" i="4"/>
  <c r="DE9" i="4"/>
  <c r="DF9" i="4"/>
  <c r="DG9" i="4"/>
  <c r="DH9" i="4"/>
  <c r="DI9" i="4"/>
  <c r="DJ9" i="4"/>
  <c r="DK9" i="4"/>
  <c r="DL9" i="4"/>
  <c r="DM9" i="4"/>
  <c r="DN9" i="4"/>
  <c r="DO9" i="4"/>
  <c r="DP9" i="4"/>
  <c r="DQ9" i="4"/>
  <c r="DR9" i="4"/>
  <c r="DS9" i="4"/>
  <c r="DT9" i="4"/>
  <c r="DU9" i="4"/>
  <c r="CW12" i="4"/>
  <c r="CX12" i="4"/>
  <c r="CY12" i="4"/>
  <c r="CZ12" i="4"/>
  <c r="DA12" i="4"/>
  <c r="DB12" i="4"/>
  <c r="DC12" i="4"/>
  <c r="DD12" i="4"/>
  <c r="DE12" i="4"/>
  <c r="DF12" i="4"/>
  <c r="DG12" i="4"/>
  <c r="DH12" i="4"/>
  <c r="DI12" i="4"/>
  <c r="DJ12" i="4"/>
  <c r="DK12" i="4"/>
  <c r="DL12" i="4"/>
  <c r="DM12" i="4"/>
  <c r="DN12" i="4"/>
  <c r="DO12" i="4"/>
  <c r="DP12" i="4"/>
  <c r="DQ12" i="4"/>
  <c r="DR12" i="4"/>
  <c r="DS12" i="4"/>
  <c r="DT12" i="4"/>
  <c r="DU12" i="4"/>
  <c r="CW13" i="4"/>
  <c r="CX13" i="4"/>
  <c r="CY13" i="4"/>
  <c r="CZ13" i="4"/>
  <c r="DA13" i="4"/>
  <c r="DB13" i="4"/>
  <c r="DC13" i="4"/>
  <c r="DD13" i="4"/>
  <c r="DE13" i="4"/>
  <c r="DF13" i="4"/>
  <c r="DG13" i="4"/>
  <c r="DH13" i="4"/>
  <c r="DI13" i="4"/>
  <c r="DJ13" i="4"/>
  <c r="DK13" i="4"/>
  <c r="DL13" i="4"/>
  <c r="DM13" i="4"/>
  <c r="DN13" i="4"/>
  <c r="DO13" i="4"/>
  <c r="DP13" i="4"/>
  <c r="DQ13" i="4"/>
  <c r="DR13" i="4"/>
  <c r="DS13" i="4"/>
  <c r="DT13" i="4"/>
  <c r="DU13" i="4"/>
  <c r="CW15" i="4"/>
  <c r="CX15" i="4"/>
  <c r="CY15" i="4"/>
  <c r="CZ15" i="4"/>
  <c r="DA15" i="4"/>
  <c r="DB15" i="4"/>
  <c r="DC15" i="4"/>
  <c r="DD15" i="4"/>
  <c r="DE15" i="4"/>
  <c r="DF15" i="4"/>
  <c r="DG15" i="4"/>
  <c r="DH15" i="4"/>
  <c r="DI15" i="4"/>
  <c r="DJ15" i="4"/>
  <c r="DK15" i="4"/>
  <c r="DL15" i="4"/>
  <c r="DM15" i="4"/>
  <c r="DN15" i="4"/>
  <c r="DO15" i="4"/>
  <c r="DP15" i="4"/>
  <c r="DQ15" i="4"/>
  <c r="DR15" i="4"/>
  <c r="DS15" i="4"/>
  <c r="DT15" i="4"/>
  <c r="DU15" i="4"/>
  <c r="CW19" i="4"/>
  <c r="CX19" i="4"/>
  <c r="CY19" i="4"/>
  <c r="CZ19" i="4"/>
  <c r="DA19" i="4"/>
  <c r="DB19" i="4"/>
  <c r="DC19" i="4"/>
  <c r="DD19" i="4"/>
  <c r="DE19" i="4"/>
  <c r="DF19" i="4"/>
  <c r="DG19" i="4"/>
  <c r="DH19" i="4"/>
  <c r="DI19" i="4"/>
  <c r="DJ19" i="4"/>
  <c r="DK19" i="4"/>
  <c r="DL19" i="4"/>
  <c r="DM19" i="4"/>
  <c r="DN19" i="4"/>
  <c r="DO19" i="4"/>
  <c r="DP19" i="4"/>
  <c r="DQ19" i="4"/>
  <c r="DR19" i="4"/>
  <c r="DS19" i="4"/>
  <c r="DT19" i="4"/>
  <c r="DU19" i="4"/>
  <c r="CW21" i="4"/>
  <c r="CX21" i="4"/>
  <c r="CY21" i="4"/>
  <c r="CZ21" i="4"/>
  <c r="DA21" i="4"/>
  <c r="DB21" i="4"/>
  <c r="DC21" i="4"/>
  <c r="DD21" i="4"/>
  <c r="DE21" i="4"/>
  <c r="DF21" i="4"/>
  <c r="DG21" i="4"/>
  <c r="DH21" i="4"/>
  <c r="DI21" i="4"/>
  <c r="DJ21" i="4"/>
  <c r="DK21" i="4"/>
  <c r="DL21" i="4"/>
  <c r="DM21" i="4"/>
  <c r="DN21" i="4"/>
  <c r="DO21" i="4"/>
  <c r="DP21" i="4"/>
  <c r="DQ21" i="4"/>
  <c r="DR21" i="4"/>
  <c r="DS21" i="4"/>
  <c r="DT21" i="4"/>
  <c r="DU21" i="4"/>
  <c r="CW26" i="4"/>
  <c r="CX26" i="4"/>
  <c r="CY26" i="4"/>
  <c r="CZ26" i="4"/>
  <c r="DA26" i="4"/>
  <c r="DB26" i="4"/>
  <c r="DC26" i="4"/>
  <c r="DD26" i="4"/>
  <c r="DE26" i="4"/>
  <c r="DF26" i="4"/>
  <c r="DG26" i="4"/>
  <c r="DH26" i="4"/>
  <c r="DI26" i="4"/>
  <c r="DJ26" i="4"/>
  <c r="DK26" i="4"/>
  <c r="DL26" i="4"/>
  <c r="DM26" i="4"/>
  <c r="DN26" i="4"/>
  <c r="DO26" i="4"/>
  <c r="DP26" i="4"/>
  <c r="DQ26" i="4"/>
  <c r="DR26" i="4"/>
  <c r="DS26" i="4"/>
  <c r="DT26" i="4"/>
  <c r="DU26" i="4"/>
  <c r="CW31" i="4"/>
  <c r="CX31" i="4"/>
  <c r="CY31" i="4"/>
  <c r="CZ31" i="4"/>
  <c r="DA31" i="4"/>
  <c r="DB31" i="4"/>
  <c r="DC31" i="4"/>
  <c r="DD31" i="4"/>
  <c r="DE31" i="4"/>
  <c r="DF31" i="4"/>
  <c r="DG31" i="4"/>
  <c r="DH31" i="4"/>
  <c r="DI31" i="4"/>
  <c r="DJ31" i="4"/>
  <c r="DK31" i="4"/>
  <c r="DL31" i="4"/>
  <c r="DM31" i="4"/>
  <c r="DN31" i="4"/>
  <c r="DO31" i="4"/>
  <c r="DP31" i="4"/>
  <c r="DQ31" i="4"/>
  <c r="DR31" i="4"/>
  <c r="DS31" i="4"/>
  <c r="DT31" i="4"/>
  <c r="DU31" i="4"/>
  <c r="CW38" i="4"/>
  <c r="CX38" i="4"/>
  <c r="CY38" i="4"/>
  <c r="CZ38" i="4"/>
  <c r="DA38" i="4"/>
  <c r="DB38" i="4"/>
  <c r="DC38" i="4"/>
  <c r="DD38" i="4"/>
  <c r="DE38" i="4"/>
  <c r="DF38" i="4"/>
  <c r="DG38" i="4"/>
  <c r="DH38" i="4"/>
  <c r="DI38" i="4"/>
  <c r="DJ38" i="4"/>
  <c r="DK38" i="4"/>
  <c r="DL38" i="4"/>
  <c r="DM38" i="4"/>
  <c r="DN38" i="4"/>
  <c r="DO38" i="4"/>
  <c r="DP38" i="4"/>
  <c r="DQ38" i="4"/>
  <c r="DR38" i="4"/>
  <c r="DS38" i="4"/>
  <c r="DT38" i="4"/>
  <c r="DU38" i="4"/>
  <c r="CW39" i="4"/>
  <c r="CX39" i="4"/>
  <c r="CY39" i="4"/>
  <c r="CZ39" i="4"/>
  <c r="DA39" i="4"/>
  <c r="DB39" i="4"/>
  <c r="DC39" i="4"/>
  <c r="DD39" i="4"/>
  <c r="DE39" i="4"/>
  <c r="DF39" i="4"/>
  <c r="DG39" i="4"/>
  <c r="DH39" i="4"/>
  <c r="DI39" i="4"/>
  <c r="DJ39" i="4"/>
  <c r="DK39" i="4"/>
  <c r="DL39" i="4"/>
  <c r="DM39" i="4"/>
  <c r="DN39" i="4"/>
  <c r="DO39" i="4"/>
  <c r="DP39" i="4"/>
  <c r="DQ39" i="4"/>
  <c r="DR39" i="4"/>
  <c r="DS39" i="4"/>
  <c r="DT39" i="4"/>
  <c r="DU39" i="4"/>
  <c r="CV39" i="4"/>
  <c r="CV38" i="4"/>
  <c r="CV31" i="4"/>
  <c r="CV26" i="4"/>
  <c r="CV21" i="4"/>
  <c r="CV19" i="4"/>
  <c r="CV15" i="4"/>
  <c r="CV13" i="4"/>
  <c r="CV12" i="4"/>
  <c r="CV9" i="4"/>
  <c r="CV8" i="4"/>
  <c r="CG39" i="4"/>
  <c r="CF39" i="4"/>
  <c r="CE39" i="4"/>
  <c r="CD39" i="4"/>
  <c r="CC39" i="4"/>
  <c r="CB39" i="4"/>
  <c r="CA39" i="4"/>
  <c r="BZ39" i="4"/>
  <c r="BY39" i="4"/>
  <c r="BX39" i="4"/>
  <c r="BW39" i="4"/>
  <c r="BV39" i="4"/>
  <c r="BU39" i="4"/>
  <c r="BT39" i="4"/>
  <c r="BS39" i="4"/>
  <c r="BR39" i="4"/>
  <c r="BQ39" i="4"/>
  <c r="BP39" i="4"/>
  <c r="BO39" i="4"/>
  <c r="BN39" i="4"/>
  <c r="BM39" i="4"/>
  <c r="BL39" i="4"/>
  <c r="BK39" i="4"/>
  <c r="BJ39" i="4"/>
  <c r="BI39" i="4"/>
  <c r="CG38" i="4"/>
  <c r="CF38" i="4"/>
  <c r="CE38" i="4"/>
  <c r="CD38" i="4"/>
  <c r="CC38" i="4"/>
  <c r="CB38" i="4"/>
  <c r="CA38" i="4"/>
  <c r="BZ38" i="4"/>
  <c r="BY38" i="4"/>
  <c r="BX38" i="4"/>
  <c r="BW38" i="4"/>
  <c r="BV38" i="4"/>
  <c r="BU38" i="4"/>
  <c r="BT38" i="4"/>
  <c r="BS38" i="4"/>
  <c r="BR38" i="4"/>
  <c r="BQ38" i="4"/>
  <c r="BP38" i="4"/>
  <c r="BO38" i="4"/>
  <c r="BN38" i="4"/>
  <c r="BM38" i="4"/>
  <c r="BL38" i="4"/>
  <c r="BK38" i="4"/>
  <c r="BJ38" i="4"/>
  <c r="BI38" i="4"/>
  <c r="CG31" i="4"/>
  <c r="CF31" i="4"/>
  <c r="CE31" i="4"/>
  <c r="CD31" i="4"/>
  <c r="CC31" i="4"/>
  <c r="CB31" i="4"/>
  <c r="CA31" i="4"/>
  <c r="BZ31" i="4"/>
  <c r="BY31" i="4"/>
  <c r="BX31" i="4"/>
  <c r="BW31" i="4"/>
  <c r="BV31" i="4"/>
  <c r="BU31" i="4"/>
  <c r="BT31" i="4"/>
  <c r="BS31" i="4"/>
  <c r="BR31" i="4"/>
  <c r="BQ31" i="4"/>
  <c r="BP31" i="4"/>
  <c r="BO31" i="4"/>
  <c r="BN31" i="4"/>
  <c r="BM31" i="4"/>
  <c r="BL31" i="4"/>
  <c r="BK31" i="4"/>
  <c r="BJ31" i="4"/>
  <c r="BI31" i="4"/>
  <c r="CG26" i="4"/>
  <c r="CF26" i="4"/>
  <c r="CE26" i="4"/>
  <c r="CD26" i="4"/>
  <c r="CC26" i="4"/>
  <c r="CB26" i="4"/>
  <c r="CA26" i="4"/>
  <c r="BZ26" i="4"/>
  <c r="BY26" i="4"/>
  <c r="BX26" i="4"/>
  <c r="BW26" i="4"/>
  <c r="BV26" i="4"/>
  <c r="BU26" i="4"/>
  <c r="BT26" i="4"/>
  <c r="BS26" i="4"/>
  <c r="BR26" i="4"/>
  <c r="BQ26" i="4"/>
  <c r="BP26" i="4"/>
  <c r="BO26" i="4"/>
  <c r="BN26" i="4"/>
  <c r="BM26" i="4"/>
  <c r="BL26" i="4"/>
  <c r="BK26" i="4"/>
  <c r="BJ26" i="4"/>
  <c r="BI26" i="4"/>
  <c r="CG21" i="4"/>
  <c r="CF21" i="4"/>
  <c r="CE21" i="4"/>
  <c r="CD21" i="4"/>
  <c r="CC21" i="4"/>
  <c r="CB21" i="4"/>
  <c r="CA21" i="4"/>
  <c r="BZ21" i="4"/>
  <c r="BY21" i="4"/>
  <c r="BX21" i="4"/>
  <c r="BW21" i="4"/>
  <c r="BV21" i="4"/>
  <c r="BU21" i="4"/>
  <c r="BT21" i="4"/>
  <c r="BS21" i="4"/>
  <c r="BR21" i="4"/>
  <c r="BQ21" i="4"/>
  <c r="BP21" i="4"/>
  <c r="BO21" i="4"/>
  <c r="BN21" i="4"/>
  <c r="BM21" i="4"/>
  <c r="BL21" i="4"/>
  <c r="BK21" i="4"/>
  <c r="BJ21" i="4"/>
  <c r="BI21" i="4"/>
  <c r="CG19" i="4"/>
  <c r="CF19" i="4"/>
  <c r="CE19" i="4"/>
  <c r="CD19" i="4"/>
  <c r="CC19" i="4"/>
  <c r="CB19" i="4"/>
  <c r="CA19" i="4"/>
  <c r="BZ19" i="4"/>
  <c r="BY19" i="4"/>
  <c r="BX19" i="4"/>
  <c r="BW19" i="4"/>
  <c r="BV19" i="4"/>
  <c r="BU19" i="4"/>
  <c r="BT19" i="4"/>
  <c r="BS19" i="4"/>
  <c r="BR19" i="4"/>
  <c r="BQ19" i="4"/>
  <c r="BP19" i="4"/>
  <c r="BO19" i="4"/>
  <c r="BN19" i="4"/>
  <c r="BM19" i="4"/>
  <c r="BL19" i="4"/>
  <c r="BK19" i="4"/>
  <c r="BJ19" i="4"/>
  <c r="BI19" i="4"/>
  <c r="CG15" i="4"/>
  <c r="CF15" i="4"/>
  <c r="CE15" i="4"/>
  <c r="CD15" i="4"/>
  <c r="CC15" i="4"/>
  <c r="CB15" i="4"/>
  <c r="CA15" i="4"/>
  <c r="BZ15" i="4"/>
  <c r="BY15" i="4"/>
  <c r="BX15" i="4"/>
  <c r="BW15" i="4"/>
  <c r="BV15" i="4"/>
  <c r="BU15" i="4"/>
  <c r="BT15" i="4"/>
  <c r="BS15" i="4"/>
  <c r="BR15" i="4"/>
  <c r="BQ15" i="4"/>
  <c r="BP15" i="4"/>
  <c r="BO15" i="4"/>
  <c r="BN15" i="4"/>
  <c r="BM15" i="4"/>
  <c r="BL15" i="4"/>
  <c r="BK15" i="4"/>
  <c r="BJ15" i="4"/>
  <c r="BI15" i="4"/>
  <c r="CG13" i="4"/>
  <c r="CF13" i="4"/>
  <c r="CE13" i="4"/>
  <c r="CD13" i="4"/>
  <c r="CC13" i="4"/>
  <c r="CB13" i="4"/>
  <c r="CA13" i="4"/>
  <c r="BZ13" i="4"/>
  <c r="BY13" i="4"/>
  <c r="BX13" i="4"/>
  <c r="BW13" i="4"/>
  <c r="BV13" i="4"/>
  <c r="BU13" i="4"/>
  <c r="BT13" i="4"/>
  <c r="BS13" i="4"/>
  <c r="BR13" i="4"/>
  <c r="BQ13" i="4"/>
  <c r="BP13" i="4"/>
  <c r="BO13" i="4"/>
  <c r="BN13" i="4"/>
  <c r="BM13" i="4"/>
  <c r="BL13" i="4"/>
  <c r="BK13" i="4"/>
  <c r="BJ13" i="4"/>
  <c r="BI13" i="4"/>
  <c r="CG12" i="4"/>
  <c r="CF12" i="4"/>
  <c r="CE12" i="4"/>
  <c r="CD12" i="4"/>
  <c r="CC12" i="4"/>
  <c r="CB12" i="4"/>
  <c r="CA12" i="4"/>
  <c r="BZ12" i="4"/>
  <c r="BY12" i="4"/>
  <c r="BX12" i="4"/>
  <c r="BW12" i="4"/>
  <c r="BV12" i="4"/>
  <c r="BU12" i="4"/>
  <c r="BT12" i="4"/>
  <c r="BS12" i="4"/>
  <c r="BR12" i="4"/>
  <c r="BQ12" i="4"/>
  <c r="BP12" i="4"/>
  <c r="BO12" i="4"/>
  <c r="BN12" i="4"/>
  <c r="BM12" i="4"/>
  <c r="BL12" i="4"/>
  <c r="BK12" i="4"/>
  <c r="BJ12" i="4"/>
  <c r="BI12" i="4"/>
  <c r="CG9" i="4"/>
  <c r="CF9" i="4"/>
  <c r="CE9" i="4"/>
  <c r="CD9" i="4"/>
  <c r="CC9" i="4"/>
  <c r="CB9" i="4"/>
  <c r="CA9" i="4"/>
  <c r="BZ9" i="4"/>
  <c r="BY9" i="4"/>
  <c r="BX9" i="4"/>
  <c r="BW9" i="4"/>
  <c r="BV9" i="4"/>
  <c r="BU9" i="4"/>
  <c r="BT9" i="4"/>
  <c r="BS9" i="4"/>
  <c r="BR9" i="4"/>
  <c r="BQ9" i="4"/>
  <c r="BP9" i="4"/>
  <c r="BO9" i="4"/>
  <c r="BN9" i="4"/>
  <c r="BM9" i="4"/>
  <c r="BL9" i="4"/>
  <c r="BK9" i="4"/>
  <c r="BJ9" i="4"/>
  <c r="BI9" i="4"/>
  <c r="CG8" i="4"/>
  <c r="CF8" i="4"/>
  <c r="CE8" i="4"/>
  <c r="CD8" i="4"/>
  <c r="CC8" i="4"/>
  <c r="CB8" i="4"/>
  <c r="CA8" i="4"/>
  <c r="BZ8" i="4"/>
  <c r="BY8" i="4"/>
  <c r="BX8" i="4"/>
  <c r="BW8" i="4"/>
  <c r="BV8" i="4"/>
  <c r="BU8" i="4"/>
  <c r="BT8" i="4"/>
  <c r="BS8" i="4"/>
  <c r="BR8" i="4"/>
  <c r="BQ8" i="4"/>
  <c r="BP8" i="4"/>
  <c r="BO8" i="4"/>
  <c r="BN8" i="4"/>
  <c r="BM8" i="4"/>
  <c r="BL8" i="4"/>
  <c r="BK8" i="4"/>
  <c r="BJ8" i="4"/>
  <c r="BI8" i="4"/>
  <c r="BM6" i="7"/>
  <c r="AS49" i="4"/>
  <c r="AS48" i="4"/>
  <c r="AS47" i="4"/>
  <c r="AS46" i="4"/>
  <c r="AS45" i="4"/>
  <c r="AS44" i="4"/>
  <c r="AS43" i="4"/>
  <c r="AS42" i="4"/>
  <c r="AS41" i="4"/>
  <c r="AS40" i="4"/>
  <c r="AS37" i="4"/>
  <c r="AS36" i="4"/>
  <c r="AS35" i="4"/>
  <c r="AS34" i="4"/>
  <c r="AS33" i="4"/>
  <c r="AS32" i="4"/>
  <c r="AS30" i="4"/>
  <c r="AS29" i="4"/>
  <c r="AS28" i="4"/>
  <c r="AS27" i="4"/>
  <c r="AS25" i="4"/>
  <c r="AS24" i="4"/>
  <c r="AS23" i="4"/>
  <c r="AS22" i="4"/>
  <c r="AS20" i="4"/>
  <c r="AS18" i="4"/>
  <c r="AS17" i="4"/>
  <c r="AS16" i="4"/>
  <c r="AS14" i="4"/>
  <c r="AS11" i="4"/>
  <c r="AS10" i="4"/>
  <c r="AS7" i="4"/>
  <c r="AS6" i="4"/>
  <c r="AS5" i="4"/>
  <c r="AR49" i="4"/>
  <c r="AR48" i="4"/>
  <c r="AR47" i="4"/>
  <c r="AR46" i="4"/>
  <c r="AR45" i="4"/>
  <c r="AR44" i="4"/>
  <c r="AR43" i="4"/>
  <c r="AR42" i="4"/>
  <c r="AR41" i="4"/>
  <c r="AR40" i="4"/>
  <c r="AR37" i="4"/>
  <c r="AR36" i="4"/>
  <c r="AR35" i="4"/>
  <c r="AR34" i="4"/>
  <c r="AR33" i="4"/>
  <c r="AR32" i="4"/>
  <c r="AR30" i="4"/>
  <c r="AR29" i="4"/>
  <c r="AR28" i="4"/>
  <c r="AR27" i="4"/>
  <c r="AR25" i="4"/>
  <c r="AR24" i="4"/>
  <c r="AR23" i="4"/>
  <c r="AR22" i="4"/>
  <c r="AR20" i="4"/>
  <c r="AR18" i="4"/>
  <c r="AR17" i="4"/>
  <c r="AR16" i="4"/>
  <c r="AR14" i="4"/>
  <c r="AR11" i="4"/>
  <c r="AR10" i="4"/>
  <c r="AR7" i="4"/>
  <c r="AR6" i="4"/>
  <c r="AR5" i="4"/>
  <c r="AQ49" i="4"/>
  <c r="AQ48" i="4"/>
  <c r="AQ47" i="4"/>
  <c r="AQ46" i="4"/>
  <c r="AQ45" i="4"/>
  <c r="AQ44" i="4"/>
  <c r="AQ43" i="4"/>
  <c r="AQ42" i="4"/>
  <c r="AQ41" i="4"/>
  <c r="AQ40" i="4"/>
  <c r="AQ37" i="4"/>
  <c r="AQ36" i="4"/>
  <c r="AQ35" i="4"/>
  <c r="AQ34" i="4"/>
  <c r="AQ33" i="4"/>
  <c r="AQ32" i="4"/>
  <c r="AQ30" i="4"/>
  <c r="AQ29" i="4"/>
  <c r="AQ28" i="4"/>
  <c r="AQ27" i="4"/>
  <c r="AQ25" i="4"/>
  <c r="AQ24" i="4"/>
  <c r="AQ23" i="4"/>
  <c r="AQ22" i="4"/>
  <c r="AQ20" i="4"/>
  <c r="AQ18" i="4"/>
  <c r="AQ17" i="4"/>
  <c r="AQ16" i="4"/>
  <c r="AQ14" i="4"/>
  <c r="AQ11" i="4"/>
  <c r="AQ10" i="4"/>
  <c r="AQ7" i="4"/>
  <c r="AQ6" i="4"/>
  <c r="AQ5" i="4"/>
  <c r="AP49" i="4"/>
  <c r="AP48" i="4"/>
  <c r="AP47" i="4"/>
  <c r="AP46" i="4"/>
  <c r="AP45" i="4"/>
  <c r="AP44" i="4"/>
  <c r="AP43" i="4"/>
  <c r="AP42" i="4"/>
  <c r="AP41" i="4"/>
  <c r="AP40" i="4"/>
  <c r="AP37" i="4"/>
  <c r="AP36" i="4"/>
  <c r="AP35" i="4"/>
  <c r="AP34" i="4"/>
  <c r="AP33" i="4"/>
  <c r="AP32" i="4"/>
  <c r="AP30" i="4"/>
  <c r="AP29" i="4"/>
  <c r="AP28" i="4"/>
  <c r="AP27" i="4"/>
  <c r="AP25" i="4"/>
  <c r="AP24" i="4"/>
  <c r="AP23" i="4"/>
  <c r="AP22" i="4"/>
  <c r="AP20" i="4"/>
  <c r="AP18" i="4"/>
  <c r="AP17" i="4"/>
  <c r="AP16" i="4"/>
  <c r="AP14" i="4"/>
  <c r="AP11" i="4"/>
  <c r="AP10" i="4"/>
  <c r="AP7" i="4"/>
  <c r="AP6" i="4"/>
  <c r="AP5" i="4"/>
  <c r="AO49" i="4"/>
  <c r="AO48" i="4"/>
  <c r="AO47" i="4"/>
  <c r="AO46" i="4"/>
  <c r="AO45" i="4"/>
  <c r="AO44" i="4"/>
  <c r="AO43" i="4"/>
  <c r="AO42" i="4"/>
  <c r="AO41" i="4"/>
  <c r="AO40" i="4"/>
  <c r="AO37" i="4"/>
  <c r="AO36" i="4"/>
  <c r="AO35" i="4"/>
  <c r="AO34" i="4"/>
  <c r="AO33" i="4"/>
  <c r="AO32" i="4"/>
  <c r="AO30" i="4"/>
  <c r="AO29" i="4"/>
  <c r="AO28" i="4"/>
  <c r="AO27" i="4"/>
  <c r="AO25" i="4"/>
  <c r="AO24" i="4"/>
  <c r="AO23" i="4"/>
  <c r="AO22" i="4"/>
  <c r="AO20" i="4"/>
  <c r="AO18" i="4"/>
  <c r="AO17" i="4"/>
  <c r="AO16" i="4"/>
  <c r="AO14" i="4"/>
  <c r="AO11" i="4"/>
  <c r="AO10" i="4"/>
  <c r="AO7" i="4"/>
  <c r="AO6" i="4"/>
  <c r="AO5" i="4"/>
  <c r="AN49" i="4"/>
  <c r="AN48" i="4"/>
  <c r="AN47" i="4"/>
  <c r="AN46" i="4"/>
  <c r="AN45" i="4"/>
  <c r="AN44" i="4"/>
  <c r="AN43" i="4"/>
  <c r="AN42" i="4"/>
  <c r="AN41" i="4"/>
  <c r="AN40" i="4"/>
  <c r="AN37" i="4"/>
  <c r="AN36" i="4"/>
  <c r="AN35" i="4"/>
  <c r="AN34" i="4"/>
  <c r="AN33" i="4"/>
  <c r="AN32" i="4"/>
  <c r="AN30" i="4"/>
  <c r="AN29" i="4"/>
  <c r="AN28" i="4"/>
  <c r="AN27" i="4"/>
  <c r="AN25" i="4"/>
  <c r="AN24" i="4"/>
  <c r="AN23" i="4"/>
  <c r="AN22" i="4"/>
  <c r="AN20" i="4"/>
  <c r="AN18" i="4"/>
  <c r="AN17" i="4"/>
  <c r="AN16" i="4"/>
  <c r="AN14" i="4"/>
  <c r="AN11" i="4"/>
  <c r="AN10" i="4"/>
  <c r="AN7" i="4"/>
  <c r="AN6" i="4"/>
  <c r="AN5" i="4"/>
  <c r="AM49" i="4"/>
  <c r="AM48" i="4"/>
  <c r="AM47" i="4"/>
  <c r="AM46" i="4"/>
  <c r="AM45" i="4"/>
  <c r="AM44" i="4"/>
  <c r="AM43" i="4"/>
  <c r="AM42" i="4"/>
  <c r="AM41" i="4"/>
  <c r="AM40" i="4"/>
  <c r="AM37" i="4"/>
  <c r="AM36" i="4"/>
  <c r="AM35" i="4"/>
  <c r="AM34" i="4"/>
  <c r="AM33" i="4"/>
  <c r="AM32" i="4"/>
  <c r="AM30" i="4"/>
  <c r="AM29" i="4"/>
  <c r="AM28" i="4"/>
  <c r="AM27" i="4"/>
  <c r="AM25" i="4"/>
  <c r="AM24" i="4"/>
  <c r="AM23" i="4"/>
  <c r="AM22" i="4"/>
  <c r="AM20" i="4"/>
  <c r="AM18" i="4"/>
  <c r="AM17" i="4"/>
  <c r="AM16" i="4"/>
  <c r="AM14" i="4"/>
  <c r="AM11" i="4"/>
  <c r="AM10" i="4"/>
  <c r="AM7" i="4"/>
  <c r="AM6" i="4"/>
  <c r="AM5" i="4"/>
  <c r="AL49" i="4"/>
  <c r="AL48" i="4"/>
  <c r="AL47" i="4"/>
  <c r="AL46" i="4"/>
  <c r="AL45" i="4"/>
  <c r="AL44" i="4"/>
  <c r="AL43" i="4"/>
  <c r="AL42" i="4"/>
  <c r="AL41" i="4"/>
  <c r="AL40" i="4"/>
  <c r="AL37" i="4"/>
  <c r="AL36" i="4"/>
  <c r="AL35" i="4"/>
  <c r="AL34" i="4"/>
  <c r="AL33" i="4"/>
  <c r="AL32" i="4"/>
  <c r="AL30" i="4"/>
  <c r="AL29" i="4"/>
  <c r="AL28" i="4"/>
  <c r="AL27" i="4"/>
  <c r="AL25" i="4"/>
  <c r="AL24" i="4"/>
  <c r="AL23" i="4"/>
  <c r="AL22" i="4"/>
  <c r="AL20" i="4"/>
  <c r="AL18" i="4"/>
  <c r="AL17" i="4"/>
  <c r="AL16" i="4"/>
  <c r="AL14" i="4"/>
  <c r="AL11" i="4"/>
  <c r="AL10" i="4"/>
  <c r="AL7" i="4"/>
  <c r="AL6" i="4"/>
  <c r="AL5" i="4"/>
  <c r="AK49" i="4"/>
  <c r="AK48" i="4"/>
  <c r="AK47" i="4"/>
  <c r="AK46" i="4"/>
  <c r="AK45" i="4"/>
  <c r="AK44" i="4"/>
  <c r="AK43" i="4"/>
  <c r="AK42" i="4"/>
  <c r="AK41" i="4"/>
  <c r="AK40" i="4"/>
  <c r="AK37" i="4"/>
  <c r="AK36" i="4"/>
  <c r="AK35" i="4"/>
  <c r="AK34" i="4"/>
  <c r="AK33" i="4"/>
  <c r="AK32" i="4"/>
  <c r="AK30" i="4"/>
  <c r="AK29" i="4"/>
  <c r="AK28" i="4"/>
  <c r="AK27" i="4"/>
  <c r="AK25" i="4"/>
  <c r="AK24" i="4"/>
  <c r="AK23" i="4"/>
  <c r="AK22" i="4"/>
  <c r="AK20" i="4"/>
  <c r="AK18" i="4"/>
  <c r="AK17" i="4"/>
  <c r="AK16" i="4"/>
  <c r="AK14" i="4"/>
  <c r="AK11" i="4"/>
  <c r="AK10" i="4"/>
  <c r="AK7" i="4"/>
  <c r="AK6" i="4"/>
  <c r="AK5" i="4"/>
  <c r="AJ49" i="4"/>
  <c r="AJ48" i="4"/>
  <c r="AJ47" i="4"/>
  <c r="AJ46" i="4"/>
  <c r="AJ45" i="4"/>
  <c r="AJ44" i="4"/>
  <c r="AJ43" i="4"/>
  <c r="AJ42" i="4"/>
  <c r="AJ41" i="4"/>
  <c r="AJ40" i="4"/>
  <c r="AJ37" i="4"/>
  <c r="AJ36" i="4"/>
  <c r="AJ35" i="4"/>
  <c r="AJ34" i="4"/>
  <c r="AJ33" i="4"/>
  <c r="AJ32" i="4"/>
  <c r="AJ30" i="4"/>
  <c r="AJ29" i="4"/>
  <c r="AJ28" i="4"/>
  <c r="AJ27" i="4"/>
  <c r="AJ25" i="4"/>
  <c r="AJ24" i="4"/>
  <c r="AJ23" i="4"/>
  <c r="AJ22" i="4"/>
  <c r="AJ20" i="4"/>
  <c r="AJ18" i="4"/>
  <c r="AJ17" i="4"/>
  <c r="AJ16" i="4"/>
  <c r="AJ14" i="4"/>
  <c r="AJ11" i="4"/>
  <c r="AJ10" i="4"/>
  <c r="AJ7" i="4"/>
  <c r="AJ6" i="4"/>
  <c r="AJ5" i="4"/>
  <c r="AI49" i="4"/>
  <c r="AI48" i="4"/>
  <c r="AI47" i="4"/>
  <c r="AI46" i="4"/>
  <c r="AI45" i="4"/>
  <c r="AI44" i="4"/>
  <c r="AI43" i="4"/>
  <c r="AI42" i="4"/>
  <c r="AI41" i="4"/>
  <c r="AI40" i="4"/>
  <c r="AI37" i="4"/>
  <c r="AI36" i="4"/>
  <c r="AI35" i="4"/>
  <c r="AI34" i="4"/>
  <c r="AI33" i="4"/>
  <c r="AI32" i="4"/>
  <c r="AI30" i="4"/>
  <c r="AI29" i="4"/>
  <c r="AI28" i="4"/>
  <c r="AI27" i="4"/>
  <c r="AI25" i="4"/>
  <c r="AI24" i="4"/>
  <c r="AI23" i="4"/>
  <c r="AI22" i="4"/>
  <c r="AI20" i="4"/>
  <c r="AI18" i="4"/>
  <c r="AI17" i="4"/>
  <c r="AI16" i="4"/>
  <c r="AI14" i="4"/>
  <c r="AI11" i="4"/>
  <c r="AI10" i="4"/>
  <c r="AI7" i="4"/>
  <c r="AI6" i="4"/>
  <c r="AI5" i="4"/>
  <c r="AH49" i="4"/>
  <c r="AH48" i="4"/>
  <c r="AH47" i="4"/>
  <c r="AH46" i="4"/>
  <c r="AH45" i="4"/>
  <c r="AH44" i="4"/>
  <c r="AH43" i="4"/>
  <c r="AH42" i="4"/>
  <c r="AH41" i="4"/>
  <c r="AH40" i="4"/>
  <c r="AH37" i="4"/>
  <c r="AH36" i="4"/>
  <c r="AH35" i="4"/>
  <c r="AH34" i="4"/>
  <c r="AH33" i="4"/>
  <c r="AH32" i="4"/>
  <c r="AH30" i="4"/>
  <c r="AH29" i="4"/>
  <c r="AH28" i="4"/>
  <c r="AH27" i="4"/>
  <c r="AH25" i="4"/>
  <c r="AH24" i="4"/>
  <c r="AH23" i="4"/>
  <c r="AH22" i="4"/>
  <c r="AH20" i="4"/>
  <c r="AH18" i="4"/>
  <c r="AH17" i="4"/>
  <c r="AH16" i="4"/>
  <c r="AH14" i="4"/>
  <c r="AH11" i="4"/>
  <c r="AH10" i="4"/>
  <c r="AH7" i="4"/>
  <c r="AH6" i="4"/>
  <c r="AH5" i="4"/>
  <c r="AG49" i="4"/>
  <c r="AG48" i="4"/>
  <c r="AG47" i="4"/>
  <c r="AG46" i="4"/>
  <c r="AG45" i="4"/>
  <c r="AG44" i="4"/>
  <c r="AG43" i="4"/>
  <c r="AG42" i="4"/>
  <c r="AG41" i="4"/>
  <c r="AG40" i="4"/>
  <c r="AG37" i="4"/>
  <c r="AG36" i="4"/>
  <c r="AG35" i="4"/>
  <c r="AG34" i="4"/>
  <c r="AG33" i="4"/>
  <c r="AG32" i="4"/>
  <c r="AG30" i="4"/>
  <c r="AG29" i="4"/>
  <c r="AG28" i="4"/>
  <c r="AG27" i="4"/>
  <c r="AG25" i="4"/>
  <c r="AG24" i="4"/>
  <c r="AG23" i="4"/>
  <c r="AG22" i="4"/>
  <c r="AG20" i="4"/>
  <c r="AG18" i="4"/>
  <c r="AG17" i="4"/>
  <c r="AG16" i="4"/>
  <c r="AG14" i="4"/>
  <c r="AG11" i="4"/>
  <c r="AG10" i="4"/>
  <c r="AG7" i="4"/>
  <c r="AG6" i="4"/>
  <c r="AG5" i="4"/>
  <c r="AF49" i="4"/>
  <c r="AF48" i="4"/>
  <c r="AF47" i="4"/>
  <c r="AF46" i="4"/>
  <c r="AF45" i="4"/>
  <c r="AF44" i="4"/>
  <c r="AF43" i="4"/>
  <c r="AF42" i="4"/>
  <c r="AF41" i="4"/>
  <c r="AF40" i="4"/>
  <c r="AF37" i="4"/>
  <c r="AF36" i="4"/>
  <c r="AF35" i="4"/>
  <c r="AF34" i="4"/>
  <c r="AF33" i="4"/>
  <c r="AF32" i="4"/>
  <c r="AF30" i="4"/>
  <c r="AF29" i="4"/>
  <c r="AF28" i="4"/>
  <c r="AF27" i="4"/>
  <c r="AF25" i="4"/>
  <c r="AF24" i="4"/>
  <c r="AF23" i="4"/>
  <c r="AF22" i="4"/>
  <c r="AF20" i="4"/>
  <c r="AF18" i="4"/>
  <c r="AF17" i="4"/>
  <c r="AF16" i="4"/>
  <c r="AF14" i="4"/>
  <c r="AF11" i="4"/>
  <c r="AF10" i="4"/>
  <c r="AF7" i="4"/>
  <c r="AF6" i="4"/>
  <c r="AF5" i="4"/>
  <c r="AE49" i="4"/>
  <c r="AE48" i="4"/>
  <c r="AE47" i="4"/>
  <c r="AE46" i="4"/>
  <c r="AE45" i="4"/>
  <c r="AE44" i="4"/>
  <c r="AE43" i="4"/>
  <c r="AE42" i="4"/>
  <c r="AE41" i="4"/>
  <c r="AE40" i="4"/>
  <c r="AE37" i="4"/>
  <c r="AE36" i="4"/>
  <c r="AE35" i="4"/>
  <c r="AE34" i="4"/>
  <c r="AE33" i="4"/>
  <c r="AE32" i="4"/>
  <c r="AE30" i="4"/>
  <c r="AE29" i="4"/>
  <c r="AE28" i="4"/>
  <c r="AE27" i="4"/>
  <c r="AE25" i="4"/>
  <c r="AE24" i="4"/>
  <c r="AE23" i="4"/>
  <c r="AE22" i="4"/>
  <c r="AE20" i="4"/>
  <c r="AE18" i="4"/>
  <c r="AE17" i="4"/>
  <c r="AE16" i="4"/>
  <c r="AE14" i="4"/>
  <c r="AE11" i="4"/>
  <c r="AE10" i="4"/>
  <c r="AE7" i="4"/>
  <c r="AE6" i="4"/>
  <c r="AE5" i="4"/>
  <c r="AD49" i="4"/>
  <c r="AD48" i="4"/>
  <c r="AD47" i="4"/>
  <c r="AD46" i="4"/>
  <c r="AD45" i="4"/>
  <c r="AD44" i="4"/>
  <c r="AD43" i="4"/>
  <c r="AD42" i="4"/>
  <c r="AD41" i="4"/>
  <c r="AD40" i="4"/>
  <c r="AD37" i="4"/>
  <c r="AD36" i="4"/>
  <c r="AD35" i="4"/>
  <c r="AD34" i="4"/>
  <c r="AD33" i="4"/>
  <c r="AD32" i="4"/>
  <c r="AD30" i="4"/>
  <c r="AD29" i="4"/>
  <c r="AD28" i="4"/>
  <c r="AD27" i="4"/>
  <c r="AD25" i="4"/>
  <c r="AD24" i="4"/>
  <c r="AD23" i="4"/>
  <c r="AD22" i="4"/>
  <c r="AD20" i="4"/>
  <c r="AD18" i="4"/>
  <c r="AD17" i="4"/>
  <c r="AD16" i="4"/>
  <c r="AD14" i="4"/>
  <c r="AD11" i="4"/>
  <c r="AD10" i="4"/>
  <c r="AD7" i="4"/>
  <c r="AD6" i="4"/>
  <c r="AD5" i="4"/>
  <c r="AC49" i="4"/>
  <c r="AC48" i="4"/>
  <c r="AC47" i="4"/>
  <c r="AC46" i="4"/>
  <c r="AC45" i="4"/>
  <c r="AC44" i="4"/>
  <c r="AC43" i="4"/>
  <c r="AC42" i="4"/>
  <c r="AC41" i="4"/>
  <c r="AC40" i="4"/>
  <c r="AC37" i="4"/>
  <c r="AC36" i="4"/>
  <c r="AC35" i="4"/>
  <c r="AC34" i="4"/>
  <c r="AC33" i="4"/>
  <c r="AC32" i="4"/>
  <c r="AC30" i="4"/>
  <c r="AC29" i="4"/>
  <c r="AC28" i="4"/>
  <c r="AC27" i="4"/>
  <c r="AC25" i="4"/>
  <c r="AC24" i="4"/>
  <c r="AC23" i="4"/>
  <c r="AC22" i="4"/>
  <c r="AC20" i="4"/>
  <c r="AC18" i="4"/>
  <c r="AC17" i="4"/>
  <c r="AC16" i="4"/>
  <c r="AC14" i="4"/>
  <c r="AC11" i="4"/>
  <c r="AC10" i="4"/>
  <c r="AC7" i="4"/>
  <c r="AC6" i="4"/>
  <c r="AC5" i="4"/>
  <c r="AB49" i="4"/>
  <c r="AB48" i="4"/>
  <c r="AB47" i="4"/>
  <c r="AB46" i="4"/>
  <c r="AB45" i="4"/>
  <c r="AB44" i="4"/>
  <c r="AB43" i="4"/>
  <c r="AB42" i="4"/>
  <c r="AB41" i="4"/>
  <c r="AB40" i="4"/>
  <c r="AB37" i="4"/>
  <c r="AB36" i="4"/>
  <c r="AB35" i="4"/>
  <c r="AB34" i="4"/>
  <c r="AB33" i="4"/>
  <c r="AB32" i="4"/>
  <c r="AB30" i="4"/>
  <c r="AB29" i="4"/>
  <c r="AB28" i="4"/>
  <c r="AB27" i="4"/>
  <c r="AB25" i="4"/>
  <c r="AB24" i="4"/>
  <c r="AB23" i="4"/>
  <c r="AB22" i="4"/>
  <c r="AB20" i="4"/>
  <c r="AB18" i="4"/>
  <c r="AB17" i="4"/>
  <c r="AB16" i="4"/>
  <c r="AB14" i="4"/>
  <c r="AB11" i="4"/>
  <c r="AB10" i="4"/>
  <c r="AB7" i="4"/>
  <c r="AB6" i="4"/>
  <c r="AB5" i="4"/>
  <c r="AA49" i="4"/>
  <c r="AA48" i="4"/>
  <c r="AA47" i="4"/>
  <c r="AA46" i="4"/>
  <c r="AA45" i="4"/>
  <c r="AA44" i="4"/>
  <c r="AA43" i="4"/>
  <c r="AA42" i="4"/>
  <c r="AA41" i="4"/>
  <c r="AA40" i="4"/>
  <c r="AA37" i="4"/>
  <c r="AA36" i="4"/>
  <c r="AA35" i="4"/>
  <c r="AA34" i="4"/>
  <c r="AA33" i="4"/>
  <c r="AA32" i="4"/>
  <c r="AA30" i="4"/>
  <c r="AA29" i="4"/>
  <c r="AA28" i="4"/>
  <c r="AA27" i="4"/>
  <c r="AA25" i="4"/>
  <c r="AA24" i="4"/>
  <c r="AA23" i="4"/>
  <c r="AA22" i="4"/>
  <c r="AA20" i="4"/>
  <c r="AA18" i="4"/>
  <c r="AA17" i="4"/>
  <c r="AA16" i="4"/>
  <c r="AA14" i="4"/>
  <c r="AA11" i="4"/>
  <c r="AA10" i="4"/>
  <c r="AA7" i="4"/>
  <c r="AA6" i="4"/>
  <c r="AA5" i="4"/>
  <c r="Z49" i="4"/>
  <c r="Z48" i="4"/>
  <c r="Z47" i="4"/>
  <c r="Z46" i="4"/>
  <c r="Z45" i="4"/>
  <c r="Z44" i="4"/>
  <c r="Z43" i="4"/>
  <c r="Z42" i="4"/>
  <c r="Z41" i="4"/>
  <c r="Z40" i="4"/>
  <c r="Z37" i="4"/>
  <c r="Z36" i="4"/>
  <c r="Z35" i="4"/>
  <c r="Z34" i="4"/>
  <c r="Z33" i="4"/>
  <c r="Z32" i="4"/>
  <c r="Z30" i="4"/>
  <c r="Z29" i="4"/>
  <c r="Z28" i="4"/>
  <c r="Z27" i="4"/>
  <c r="Z25" i="4"/>
  <c r="Z24" i="4"/>
  <c r="Z23" i="4"/>
  <c r="Z22" i="4"/>
  <c r="Z20" i="4"/>
  <c r="Z18" i="4"/>
  <c r="Z17" i="4"/>
  <c r="Z16" i="4"/>
  <c r="Z14" i="4"/>
  <c r="Z11" i="4"/>
  <c r="Z10" i="4"/>
  <c r="Z7" i="4"/>
  <c r="Z6" i="4"/>
  <c r="Z5" i="4"/>
  <c r="Y49" i="4"/>
  <c r="Y48" i="4"/>
  <c r="Y47" i="4"/>
  <c r="Y46" i="4"/>
  <c r="Y45" i="4"/>
  <c r="Y44" i="4"/>
  <c r="Y43" i="4"/>
  <c r="Y42" i="4"/>
  <c r="Y41" i="4"/>
  <c r="Y40" i="4"/>
  <c r="Y37" i="4"/>
  <c r="Y36" i="4"/>
  <c r="Y35" i="4"/>
  <c r="Y34" i="4"/>
  <c r="Y33" i="4"/>
  <c r="Y32" i="4"/>
  <c r="Y30" i="4"/>
  <c r="Y29" i="4"/>
  <c r="Y28" i="4"/>
  <c r="Y27" i="4"/>
  <c r="Y25" i="4"/>
  <c r="Y24" i="4"/>
  <c r="Y23" i="4"/>
  <c r="Y22" i="4"/>
  <c r="Y20" i="4"/>
  <c r="Y18" i="4"/>
  <c r="Y17" i="4"/>
  <c r="Y16" i="4"/>
  <c r="Y14" i="4"/>
  <c r="Y11" i="4"/>
  <c r="Y10" i="4"/>
  <c r="Y7" i="4"/>
  <c r="Y6" i="4"/>
  <c r="Y5" i="4"/>
  <c r="X49" i="4"/>
  <c r="X48" i="4"/>
  <c r="X47" i="4"/>
  <c r="X46" i="4"/>
  <c r="X45" i="4"/>
  <c r="X44" i="4"/>
  <c r="X43" i="4"/>
  <c r="X42" i="4"/>
  <c r="X41" i="4"/>
  <c r="X40" i="4"/>
  <c r="X37" i="4"/>
  <c r="X36" i="4"/>
  <c r="X35" i="4"/>
  <c r="X34" i="4"/>
  <c r="X33" i="4"/>
  <c r="X32" i="4"/>
  <c r="X30" i="4"/>
  <c r="X29" i="4"/>
  <c r="X28" i="4"/>
  <c r="X27" i="4"/>
  <c r="X25" i="4"/>
  <c r="X24" i="4"/>
  <c r="X23" i="4"/>
  <c r="X22" i="4"/>
  <c r="X20" i="4"/>
  <c r="X18" i="4"/>
  <c r="X17" i="4"/>
  <c r="X16" i="4"/>
  <c r="X14" i="4"/>
  <c r="X11" i="4"/>
  <c r="X10" i="4"/>
  <c r="X7" i="4"/>
  <c r="X6" i="4"/>
  <c r="X5" i="4"/>
  <c r="W49" i="4"/>
  <c r="W48" i="4"/>
  <c r="W47" i="4"/>
  <c r="W46" i="4"/>
  <c r="W45" i="4"/>
  <c r="W44" i="4"/>
  <c r="W43" i="4"/>
  <c r="W42" i="4"/>
  <c r="W41" i="4"/>
  <c r="W40" i="4"/>
  <c r="W37" i="4"/>
  <c r="W36" i="4"/>
  <c r="W35" i="4"/>
  <c r="W34" i="4"/>
  <c r="W33" i="4"/>
  <c r="W32" i="4"/>
  <c r="W30" i="4"/>
  <c r="W29" i="4"/>
  <c r="W28" i="4"/>
  <c r="W27" i="4"/>
  <c r="W25" i="4"/>
  <c r="W24" i="4"/>
  <c r="W23" i="4"/>
  <c r="W22" i="4"/>
  <c r="W20" i="4"/>
  <c r="W18" i="4"/>
  <c r="W17" i="4"/>
  <c r="W16" i="4"/>
  <c r="W14" i="4"/>
  <c r="W11" i="4"/>
  <c r="W10" i="4"/>
  <c r="W7" i="4"/>
  <c r="W6" i="4"/>
  <c r="W5" i="4"/>
  <c r="V49" i="4"/>
  <c r="V48" i="4"/>
  <c r="V47" i="4"/>
  <c r="V46" i="4"/>
  <c r="V45" i="4"/>
  <c r="V44" i="4"/>
  <c r="V43" i="4"/>
  <c r="V42" i="4"/>
  <c r="V41" i="4"/>
  <c r="V40" i="4"/>
  <c r="V37" i="4"/>
  <c r="V36" i="4"/>
  <c r="V35" i="4"/>
  <c r="V34" i="4"/>
  <c r="V33" i="4"/>
  <c r="V32" i="4"/>
  <c r="V30" i="4"/>
  <c r="V29" i="4"/>
  <c r="V28" i="4"/>
  <c r="V27" i="4"/>
  <c r="V25" i="4"/>
  <c r="V24" i="4"/>
  <c r="V23" i="4"/>
  <c r="V22" i="4"/>
  <c r="V20" i="4"/>
  <c r="V18" i="4"/>
  <c r="V17" i="4"/>
  <c r="V16" i="4"/>
  <c r="V14" i="4"/>
  <c r="V11" i="4"/>
  <c r="V10" i="4"/>
  <c r="V7" i="4"/>
  <c r="V6" i="4"/>
  <c r="V5" i="4"/>
  <c r="U49" i="4"/>
  <c r="U48" i="4"/>
  <c r="U47" i="4"/>
  <c r="U46" i="4"/>
  <c r="U45" i="4"/>
  <c r="U44" i="4"/>
  <c r="U43" i="4"/>
  <c r="U42" i="4"/>
  <c r="U41" i="4"/>
  <c r="U40" i="4"/>
  <c r="U37" i="4"/>
  <c r="U36" i="4"/>
  <c r="U35" i="4"/>
  <c r="U34" i="4"/>
  <c r="U33" i="4"/>
  <c r="U32" i="4"/>
  <c r="U30" i="4"/>
  <c r="U29" i="4"/>
  <c r="U28" i="4"/>
  <c r="U27" i="4"/>
  <c r="U25" i="4"/>
  <c r="U24" i="4"/>
  <c r="U23" i="4"/>
  <c r="U22" i="4"/>
  <c r="U20" i="4"/>
  <c r="U18" i="4"/>
  <c r="U17" i="4"/>
  <c r="U16" i="4"/>
  <c r="U14" i="4"/>
  <c r="U11" i="4"/>
  <c r="U10" i="4"/>
  <c r="U7" i="4"/>
  <c r="U6" i="4"/>
  <c r="U5" i="4"/>
  <c r="DD7" i="7"/>
  <c r="DJ7" i="7"/>
  <c r="DA9" i="7"/>
  <c r="DF9" i="7"/>
  <c r="DS12" i="7"/>
  <c r="DK16" i="7"/>
  <c r="DE18" i="7"/>
  <c r="DH18" i="7"/>
  <c r="DA21" i="7"/>
  <c r="DD21" i="7"/>
  <c r="DK22" i="7"/>
  <c r="DB25" i="7"/>
  <c r="DJ26" i="7"/>
  <c r="DA28" i="7"/>
  <c r="DE29" i="7"/>
  <c r="DH29" i="7"/>
  <c r="DO30" i="7"/>
  <c r="CX32" i="7"/>
  <c r="DE33" i="7"/>
  <c r="DH33" i="7"/>
  <c r="DK34" i="7"/>
  <c r="DB36" i="7"/>
  <c r="DU36" i="7"/>
  <c r="DH37" i="7"/>
  <c r="DA40" i="7"/>
  <c r="DE41" i="7"/>
  <c r="DH41" i="7"/>
  <c r="DA44" i="7"/>
  <c r="DE45" i="7"/>
  <c r="DH45" i="7"/>
  <c r="DK46" i="7"/>
  <c r="DB49" i="7"/>
  <c r="DJ50" i="7"/>
  <c r="DM51" i="7"/>
  <c r="DA53" i="7"/>
  <c r="DE54" i="7"/>
  <c r="DH54" i="7"/>
  <c r="DN55" i="7"/>
  <c r="CW57" i="7"/>
  <c r="DC58" i="7"/>
  <c r="DK60" i="7"/>
  <c r="CW62" i="7"/>
  <c r="DL63" i="7"/>
  <c r="DI64" i="7"/>
  <c r="DC65" i="7"/>
  <c r="DG65" i="7"/>
  <c r="DD66" i="7"/>
  <c r="DE66" i="7"/>
  <c r="DH68" i="7"/>
  <c r="DI68" i="7"/>
  <c r="DA69" i="7"/>
  <c r="DB69" i="7"/>
  <c r="DT69" i="7"/>
  <c r="DM70" i="7"/>
  <c r="DE71" i="7"/>
  <c r="DF71" i="7"/>
  <c r="DI72" i="7"/>
  <c r="DJ72" i="7"/>
  <c r="DU72" i="7"/>
  <c r="DB74" i="7"/>
  <c r="DC74" i="7"/>
  <c r="DF75" i="7"/>
  <c r="DG75" i="7"/>
  <c r="DR75" i="7"/>
  <c r="DU75" i="7"/>
  <c r="DI76" i="7"/>
  <c r="DK76" i="7"/>
  <c r="DS76" i="7"/>
  <c r="DU76" i="7"/>
  <c r="DE77" i="7"/>
  <c r="DG77" i="7"/>
  <c r="DD78" i="7"/>
  <c r="DE78" i="7"/>
  <c r="DK78" i="7"/>
  <c r="DR78" i="7"/>
  <c r="DS78" i="7"/>
  <c r="CX80" i="7"/>
  <c r="DD80" i="7"/>
  <c r="DE80" i="7"/>
  <c r="DJ80" i="7"/>
  <c r="DA81" i="7"/>
  <c r="DB81" i="7"/>
  <c r="DH81" i="7"/>
  <c r="DI81" i="7"/>
  <c r="DO81" i="7"/>
  <c r="DM82" i="7"/>
  <c r="DS82" i="7"/>
  <c r="DA83" i="7"/>
  <c r="DB83" i="7"/>
  <c r="DG83" i="7"/>
  <c r="DI83" i="7"/>
  <c r="DQ83" i="7"/>
  <c r="DE84" i="7"/>
  <c r="DF84" i="7"/>
  <c r="DK84" i="7"/>
  <c r="DL84" i="7"/>
  <c r="DM84" i="7"/>
  <c r="DT84" i="7"/>
  <c r="DJ85" i="7"/>
  <c r="CV5" i="7"/>
  <c r="AS85" i="7"/>
  <c r="CG85" i="7" s="1"/>
  <c r="AS84" i="7"/>
  <c r="CG84" i="7" s="1"/>
  <c r="AS83" i="7"/>
  <c r="CG83" i="7" s="1"/>
  <c r="AS82" i="7"/>
  <c r="CG82" i="7" s="1"/>
  <c r="AS81" i="7"/>
  <c r="CG81" i="7" s="1"/>
  <c r="AS80" i="7"/>
  <c r="CG80" i="7" s="1"/>
  <c r="AS79" i="7"/>
  <c r="CG79" i="7" s="1"/>
  <c r="AS78" i="7"/>
  <c r="CG78" i="7" s="1"/>
  <c r="AS77" i="7"/>
  <c r="CG77" i="7" s="1"/>
  <c r="AS76" i="7"/>
  <c r="CG76" i="7" s="1"/>
  <c r="AS75" i="7"/>
  <c r="CG75" i="7" s="1"/>
  <c r="AS74" i="7"/>
  <c r="CG74" i="7" s="1"/>
  <c r="AS73" i="7"/>
  <c r="CG73" i="7" s="1"/>
  <c r="AS72" i="7"/>
  <c r="CG72" i="7" s="1"/>
  <c r="AS71" i="7"/>
  <c r="AS70" i="7"/>
  <c r="CG70" i="7" s="1"/>
  <c r="AS69" i="7"/>
  <c r="AS68" i="7"/>
  <c r="AS67" i="7"/>
  <c r="CG67" i="7" s="1"/>
  <c r="AS66" i="7"/>
  <c r="CG66" i="7" s="1"/>
  <c r="AS65" i="7"/>
  <c r="CG65" i="7" s="1"/>
  <c r="AS64" i="7"/>
  <c r="CG64" i="7" s="1"/>
  <c r="AS63" i="7"/>
  <c r="CG63" i="7" s="1"/>
  <c r="AS62" i="7"/>
  <c r="AS61" i="7"/>
  <c r="CG61" i="7" s="1"/>
  <c r="AS60" i="7"/>
  <c r="DU60" i="7" s="1"/>
  <c r="AS59" i="7"/>
  <c r="CG59" i="7" s="1"/>
  <c r="AS58" i="7"/>
  <c r="CG58" i="7" s="1"/>
  <c r="AS57" i="7"/>
  <c r="CG57" i="7" s="1"/>
  <c r="AS56" i="7"/>
  <c r="AS55" i="7"/>
  <c r="AS54" i="7"/>
  <c r="DU54" i="7" s="1"/>
  <c r="AS53" i="7"/>
  <c r="CG53" i="7" s="1"/>
  <c r="AS52" i="7"/>
  <c r="CG52" i="7" s="1"/>
  <c r="AS51" i="7"/>
  <c r="AS50" i="7"/>
  <c r="CG50" i="7" s="1"/>
  <c r="AS49" i="7"/>
  <c r="AS48" i="7"/>
  <c r="CG48" i="7" s="1"/>
  <c r="AS47" i="7"/>
  <c r="CG47" i="7" s="1"/>
  <c r="AS46" i="7"/>
  <c r="CG46" i="7" s="1"/>
  <c r="AS45" i="7"/>
  <c r="CG45" i="7" s="1"/>
  <c r="AS44" i="7"/>
  <c r="CG44" i="7" s="1"/>
  <c r="AS43" i="7"/>
  <c r="AS42" i="7"/>
  <c r="AS41" i="7"/>
  <c r="DU41" i="7" s="1"/>
  <c r="AS40" i="7"/>
  <c r="CG40" i="7" s="1"/>
  <c r="AS39" i="7"/>
  <c r="DU39" i="7" s="1"/>
  <c r="AS38" i="7"/>
  <c r="CG38" i="7" s="1"/>
  <c r="AS37" i="7"/>
  <c r="CG37" i="7" s="1"/>
  <c r="AS36" i="7"/>
  <c r="CG36" i="7" s="1"/>
  <c r="AS35" i="7"/>
  <c r="CG35" i="7" s="1"/>
  <c r="AS34" i="7"/>
  <c r="CG34" i="7" s="1"/>
  <c r="AS33" i="7"/>
  <c r="DU33" i="7" s="1"/>
  <c r="AS32" i="7"/>
  <c r="CG32" i="7" s="1"/>
  <c r="AS31" i="7"/>
  <c r="CG31" i="7" s="1"/>
  <c r="AS30" i="7"/>
  <c r="CG30" i="7" s="1"/>
  <c r="AS29" i="7"/>
  <c r="CG29" i="7" s="1"/>
  <c r="AS28" i="7"/>
  <c r="DU28" i="7" s="1"/>
  <c r="AS27" i="7"/>
  <c r="AS26" i="7"/>
  <c r="CG26" i="7" s="1"/>
  <c r="AS25" i="7"/>
  <c r="CG25" i="7" s="1"/>
  <c r="AS24" i="7"/>
  <c r="AS23" i="7"/>
  <c r="AS22" i="7"/>
  <c r="AS21" i="7"/>
  <c r="AS20" i="7"/>
  <c r="DU20" i="7" s="1"/>
  <c r="AS19" i="7"/>
  <c r="AS18" i="7"/>
  <c r="CG18" i="7" s="1"/>
  <c r="AS17" i="7"/>
  <c r="CG17" i="7" s="1"/>
  <c r="AS16" i="7"/>
  <c r="CG16" i="7" s="1"/>
  <c r="AS15" i="7"/>
  <c r="CG15" i="7" s="1"/>
  <c r="AS14" i="7"/>
  <c r="AS13" i="7"/>
  <c r="AS12" i="7"/>
  <c r="DU12" i="7" s="1"/>
  <c r="AS11" i="7"/>
  <c r="AS10" i="7"/>
  <c r="CG10" i="7" s="1"/>
  <c r="AS9" i="7"/>
  <c r="CG9" i="7" s="1"/>
  <c r="AS8" i="7"/>
  <c r="CG8" i="7" s="1"/>
  <c r="AS7" i="7"/>
  <c r="AS6" i="7"/>
  <c r="CG6" i="7" s="1"/>
  <c r="AS5" i="7"/>
  <c r="AR85" i="7"/>
  <c r="AR84" i="7"/>
  <c r="CF84" i="7" s="1"/>
  <c r="AR83" i="7"/>
  <c r="CF83" i="7" s="1"/>
  <c r="AR82" i="7"/>
  <c r="CF82" i="7" s="1"/>
  <c r="AR81" i="7"/>
  <c r="CF81" i="7" s="1"/>
  <c r="AR80" i="7"/>
  <c r="CF80" i="7" s="1"/>
  <c r="AR79" i="7"/>
  <c r="AR78" i="7"/>
  <c r="CF78" i="7" s="1"/>
  <c r="AR77" i="7"/>
  <c r="CF77" i="7" s="1"/>
  <c r="AR76" i="7"/>
  <c r="AR75" i="7"/>
  <c r="CF75" i="7" s="1"/>
  <c r="AR74" i="7"/>
  <c r="AR73" i="7"/>
  <c r="CF73" i="7" s="1"/>
  <c r="AR72" i="7"/>
  <c r="AR71" i="7"/>
  <c r="CF71" i="7" s="1"/>
  <c r="AR70" i="7"/>
  <c r="AR69" i="7"/>
  <c r="CF69" i="7" s="1"/>
  <c r="AR68" i="7"/>
  <c r="AR67" i="7"/>
  <c r="AR66" i="7"/>
  <c r="AR65" i="7"/>
  <c r="CF65" i="7" s="1"/>
  <c r="AR64" i="7"/>
  <c r="AR63" i="7"/>
  <c r="CF63" i="7" s="1"/>
  <c r="AR62" i="7"/>
  <c r="CF62" i="7" s="1"/>
  <c r="AR61" i="7"/>
  <c r="CF61" i="7" s="1"/>
  <c r="AR60" i="7"/>
  <c r="CF60" i="7" s="1"/>
  <c r="AR59" i="7"/>
  <c r="CF59" i="7" s="1"/>
  <c r="AR58" i="7"/>
  <c r="AR57" i="7"/>
  <c r="AR56" i="7"/>
  <c r="CF56" i="7" s="1"/>
  <c r="AR55" i="7"/>
  <c r="CF55" i="7" s="1"/>
  <c r="AR54" i="7"/>
  <c r="CF54" i="7" s="1"/>
  <c r="AR53" i="7"/>
  <c r="CF53" i="7" s="1"/>
  <c r="AR52" i="7"/>
  <c r="AR51" i="7"/>
  <c r="CF51" i="7" s="1"/>
  <c r="AR50" i="7"/>
  <c r="AR49" i="7"/>
  <c r="DT49" i="7" s="1"/>
  <c r="AR48" i="7"/>
  <c r="AR47" i="7"/>
  <c r="CF47" i="7" s="1"/>
  <c r="AR46" i="7"/>
  <c r="CF46" i="7" s="1"/>
  <c r="AR45" i="7"/>
  <c r="CF45" i="7" s="1"/>
  <c r="AR44" i="7"/>
  <c r="CF44" i="7" s="1"/>
  <c r="AR43" i="7"/>
  <c r="CF43" i="7" s="1"/>
  <c r="AR42" i="7"/>
  <c r="CF42" i="7" s="1"/>
  <c r="AR41" i="7"/>
  <c r="DT41" i="7" s="1"/>
  <c r="AR40" i="7"/>
  <c r="CF40" i="7" s="1"/>
  <c r="AR39" i="7"/>
  <c r="CF39" i="7" s="1"/>
  <c r="AR38" i="7"/>
  <c r="CF38" i="7" s="1"/>
  <c r="AR37" i="7"/>
  <c r="CF37" i="7" s="1"/>
  <c r="AR36" i="7"/>
  <c r="CF36" i="7" s="1"/>
  <c r="AR35" i="7"/>
  <c r="AR34" i="7"/>
  <c r="CF34" i="7" s="1"/>
  <c r="AR33" i="7"/>
  <c r="CF33" i="7" s="1"/>
  <c r="AR32" i="7"/>
  <c r="CF32" i="7" s="1"/>
  <c r="AR31" i="7"/>
  <c r="CF31" i="7" s="1"/>
  <c r="AR30" i="7"/>
  <c r="CF30" i="7" s="1"/>
  <c r="AR29" i="7"/>
  <c r="AR28" i="7"/>
  <c r="CF28" i="7" s="1"/>
  <c r="AR27" i="7"/>
  <c r="CF27" i="7" s="1"/>
  <c r="AR26" i="7"/>
  <c r="CF26" i="7" s="1"/>
  <c r="AR25" i="7"/>
  <c r="AR24" i="7"/>
  <c r="AR23" i="7"/>
  <c r="AR22" i="7"/>
  <c r="CF22" i="7" s="1"/>
  <c r="AR21" i="7"/>
  <c r="AR20" i="7"/>
  <c r="AR19" i="7"/>
  <c r="CF19" i="7" s="1"/>
  <c r="AR18" i="7"/>
  <c r="AR17" i="7"/>
  <c r="CF17" i="7" s="1"/>
  <c r="AR16" i="7"/>
  <c r="CF16" i="7" s="1"/>
  <c r="AR15" i="7"/>
  <c r="AR14" i="7"/>
  <c r="DT14" i="7" s="1"/>
  <c r="AR13" i="7"/>
  <c r="DT13" i="7" s="1"/>
  <c r="AR12" i="7"/>
  <c r="AR11" i="7"/>
  <c r="CF11" i="7" s="1"/>
  <c r="AR10" i="7"/>
  <c r="CF10" i="7" s="1"/>
  <c r="AR9" i="7"/>
  <c r="AR8" i="7"/>
  <c r="AR7" i="7"/>
  <c r="DT7" i="7" s="1"/>
  <c r="AR6" i="7"/>
  <c r="DT6" i="7" s="1"/>
  <c r="AR5" i="7"/>
  <c r="AQ85" i="7"/>
  <c r="CE85" i="7" s="1"/>
  <c r="AQ84" i="7"/>
  <c r="CE84" i="7" s="1"/>
  <c r="AQ83" i="7"/>
  <c r="CE83" i="7" s="1"/>
  <c r="AQ82" i="7"/>
  <c r="CE82" i="7" s="1"/>
  <c r="AQ81" i="7"/>
  <c r="CE81" i="7" s="1"/>
  <c r="AQ80" i="7"/>
  <c r="AQ79" i="7"/>
  <c r="CE79" i="7" s="1"/>
  <c r="AQ78" i="7"/>
  <c r="CE78" i="7" s="1"/>
  <c r="AQ77" i="7"/>
  <c r="CE77" i="7" s="1"/>
  <c r="AQ76" i="7"/>
  <c r="CE76" i="7" s="1"/>
  <c r="AQ75" i="7"/>
  <c r="AQ74" i="7"/>
  <c r="AQ73" i="7"/>
  <c r="AQ72" i="7"/>
  <c r="AQ71" i="7"/>
  <c r="CE71" i="7" s="1"/>
  <c r="AQ70" i="7"/>
  <c r="AQ69" i="7"/>
  <c r="CE69" i="7" s="1"/>
  <c r="AQ68" i="7"/>
  <c r="CE68" i="7" s="1"/>
  <c r="AQ67" i="7"/>
  <c r="AQ66" i="7"/>
  <c r="CE66" i="7" s="1"/>
  <c r="AQ65" i="7"/>
  <c r="CE65" i="7" s="1"/>
  <c r="AQ64" i="7"/>
  <c r="CE64" i="7" s="1"/>
  <c r="AQ63" i="7"/>
  <c r="AQ62" i="7"/>
  <c r="AQ61" i="7"/>
  <c r="CE61" i="7" s="1"/>
  <c r="AQ60" i="7"/>
  <c r="CE60" i="7" s="1"/>
  <c r="AQ59" i="7"/>
  <c r="CE59" i="7" s="1"/>
  <c r="AQ58" i="7"/>
  <c r="CE58" i="7" s="1"/>
  <c r="AQ57" i="7"/>
  <c r="AQ56" i="7"/>
  <c r="AQ55" i="7"/>
  <c r="CE55" i="7" s="1"/>
  <c r="AQ54" i="7"/>
  <c r="CE54" i="7" s="1"/>
  <c r="AQ53" i="7"/>
  <c r="CE53" i="7" s="1"/>
  <c r="AQ52" i="7"/>
  <c r="CE52" i="7" s="1"/>
  <c r="AQ51" i="7"/>
  <c r="CE51" i="7" s="1"/>
  <c r="AQ50" i="7"/>
  <c r="CE50" i="7" s="1"/>
  <c r="AQ49" i="7"/>
  <c r="AQ48" i="7"/>
  <c r="CE48" i="7" s="1"/>
  <c r="AQ47" i="7"/>
  <c r="AQ46" i="7"/>
  <c r="CE46" i="7" s="1"/>
  <c r="AQ45" i="7"/>
  <c r="CE45" i="7" s="1"/>
  <c r="AQ44" i="7"/>
  <c r="CE44" i="7" s="1"/>
  <c r="AQ43" i="7"/>
  <c r="DS43" i="7" s="1"/>
  <c r="AQ42" i="7"/>
  <c r="DS42" i="7" s="1"/>
  <c r="AQ41" i="7"/>
  <c r="AQ40" i="7"/>
  <c r="CE40" i="7" s="1"/>
  <c r="AQ39" i="7"/>
  <c r="CE39" i="7" s="1"/>
  <c r="AQ38" i="7"/>
  <c r="CE38" i="7" s="1"/>
  <c r="AQ37" i="7"/>
  <c r="AQ36" i="7"/>
  <c r="AQ35" i="7"/>
  <c r="AQ34" i="7"/>
  <c r="CE34" i="7" s="1"/>
  <c r="AQ33" i="7"/>
  <c r="CE33" i="7" s="1"/>
  <c r="AQ32" i="7"/>
  <c r="CE32" i="7" s="1"/>
  <c r="AQ31" i="7"/>
  <c r="AQ30" i="7"/>
  <c r="AQ29" i="7"/>
  <c r="AQ28" i="7"/>
  <c r="CE28" i="7" s="1"/>
  <c r="AQ27" i="7"/>
  <c r="AQ26" i="7"/>
  <c r="AQ25" i="7"/>
  <c r="AQ24" i="7"/>
  <c r="AQ23" i="7"/>
  <c r="AQ22" i="7"/>
  <c r="DS22" i="7" s="1"/>
  <c r="AQ21" i="7"/>
  <c r="DS21" i="7" s="1"/>
  <c r="AQ20" i="7"/>
  <c r="CE20" i="7" s="1"/>
  <c r="AQ19" i="7"/>
  <c r="AQ18" i="7"/>
  <c r="AQ17" i="7"/>
  <c r="AQ16" i="7"/>
  <c r="AQ15" i="7"/>
  <c r="AQ14" i="7"/>
  <c r="DS14" i="7" s="1"/>
  <c r="AQ13" i="7"/>
  <c r="AQ12" i="7"/>
  <c r="CE12" i="7" s="1"/>
  <c r="AQ11" i="7"/>
  <c r="CE11" i="7" s="1"/>
  <c r="AQ10" i="7"/>
  <c r="AQ9" i="7"/>
  <c r="CE9" i="7" s="1"/>
  <c r="AQ8" i="7"/>
  <c r="DS8" i="7" s="1"/>
  <c r="AQ7" i="7"/>
  <c r="DS7" i="7" s="1"/>
  <c r="AQ6" i="7"/>
  <c r="DS6" i="7" s="1"/>
  <c r="AQ5" i="7"/>
  <c r="AP85" i="7"/>
  <c r="CD85" i="7" s="1"/>
  <c r="AP84" i="7"/>
  <c r="CD84" i="7" s="1"/>
  <c r="AP83" i="7"/>
  <c r="CD83" i="7" s="1"/>
  <c r="AP82" i="7"/>
  <c r="CD82" i="7" s="1"/>
  <c r="AP81" i="7"/>
  <c r="AP80" i="7"/>
  <c r="CD80" i="7" s="1"/>
  <c r="AP79" i="7"/>
  <c r="CD79" i="7" s="1"/>
  <c r="AP78" i="7"/>
  <c r="CD78" i="7" s="1"/>
  <c r="AP77" i="7"/>
  <c r="CD77" i="7" s="1"/>
  <c r="AP76" i="7"/>
  <c r="CD76" i="7" s="1"/>
  <c r="AP75" i="7"/>
  <c r="CD75" i="7" s="1"/>
  <c r="AP74" i="7"/>
  <c r="AP73" i="7"/>
  <c r="AP72" i="7"/>
  <c r="AP71" i="7"/>
  <c r="AP70" i="7"/>
  <c r="CD70" i="7" s="1"/>
  <c r="AP69" i="7"/>
  <c r="AP68" i="7"/>
  <c r="AP67" i="7"/>
  <c r="AP66" i="7"/>
  <c r="AP65" i="7"/>
  <c r="AP64" i="7"/>
  <c r="AP63" i="7"/>
  <c r="CD63" i="7" s="1"/>
  <c r="AP62" i="7"/>
  <c r="CD62" i="7" s="1"/>
  <c r="AP61" i="7"/>
  <c r="CD61" i="7" s="1"/>
  <c r="AP60" i="7"/>
  <c r="CD60" i="7" s="1"/>
  <c r="AP59" i="7"/>
  <c r="AP58" i="7"/>
  <c r="CD58" i="7" s="1"/>
  <c r="AP57" i="7"/>
  <c r="CD57" i="7" s="1"/>
  <c r="AP56" i="7"/>
  <c r="CD56" i="7" s="1"/>
  <c r="AP55" i="7"/>
  <c r="CD55" i="7" s="1"/>
  <c r="AP54" i="7"/>
  <c r="CD54" i="7" s="1"/>
  <c r="AP53" i="7"/>
  <c r="CD53" i="7" s="1"/>
  <c r="AP52" i="7"/>
  <c r="CD52" i="7" s="1"/>
  <c r="AP51" i="7"/>
  <c r="AP50" i="7"/>
  <c r="AP49" i="7"/>
  <c r="CD49" i="7" s="1"/>
  <c r="AP48" i="7"/>
  <c r="CD48" i="7" s="1"/>
  <c r="AP47" i="7"/>
  <c r="CD47" i="7" s="1"/>
  <c r="AP46" i="7"/>
  <c r="AP45" i="7"/>
  <c r="AP44" i="7"/>
  <c r="CD44" i="7" s="1"/>
  <c r="AP43" i="7"/>
  <c r="DR43" i="7" s="1"/>
  <c r="AP42" i="7"/>
  <c r="CD42" i="7" s="1"/>
  <c r="AP41" i="7"/>
  <c r="CD41" i="7" s="1"/>
  <c r="AP40" i="7"/>
  <c r="AP39" i="7"/>
  <c r="AP38" i="7"/>
  <c r="CD38" i="7" s="1"/>
  <c r="AP37" i="7"/>
  <c r="DR37" i="7" s="1"/>
  <c r="AP36" i="7"/>
  <c r="CD36" i="7" s="1"/>
  <c r="AP35" i="7"/>
  <c r="CD35" i="7" s="1"/>
  <c r="AP34" i="7"/>
  <c r="CD34" i="7" s="1"/>
  <c r="AP33" i="7"/>
  <c r="CD33" i="7" s="1"/>
  <c r="AP32" i="7"/>
  <c r="CD32" i="7" s="1"/>
  <c r="AP31" i="7"/>
  <c r="DR31" i="7" s="1"/>
  <c r="AP30" i="7"/>
  <c r="CD30" i="7" s="1"/>
  <c r="AP29" i="7"/>
  <c r="CD29" i="7" s="1"/>
  <c r="AP28" i="7"/>
  <c r="AP27" i="7"/>
  <c r="AP26" i="7"/>
  <c r="AP25" i="7"/>
  <c r="AP24" i="7"/>
  <c r="DR24" i="7" s="1"/>
  <c r="AP23" i="7"/>
  <c r="DR23" i="7" s="1"/>
  <c r="AP22" i="7"/>
  <c r="AP21" i="7"/>
  <c r="AP20" i="7"/>
  <c r="AP19" i="7"/>
  <c r="AP18" i="7"/>
  <c r="AP17" i="7"/>
  <c r="AP16" i="7"/>
  <c r="DR16" i="7" s="1"/>
  <c r="AP15" i="7"/>
  <c r="DR15" i="7" s="1"/>
  <c r="AP14" i="7"/>
  <c r="AP13" i="7"/>
  <c r="CD13" i="7" s="1"/>
  <c r="AP12" i="7"/>
  <c r="CD12" i="7" s="1"/>
  <c r="AP11" i="7"/>
  <c r="AP10" i="7"/>
  <c r="DR10" i="7" s="1"/>
  <c r="AP9" i="7"/>
  <c r="AP8" i="7"/>
  <c r="DR8" i="7" s="1"/>
  <c r="AP7" i="7"/>
  <c r="AP6" i="7"/>
  <c r="AP5" i="7"/>
  <c r="AO85" i="7"/>
  <c r="CC85" i="7" s="1"/>
  <c r="AO84" i="7"/>
  <c r="CC84" i="7" s="1"/>
  <c r="AO83" i="7"/>
  <c r="CC83" i="7" s="1"/>
  <c r="AO82" i="7"/>
  <c r="AO81" i="7"/>
  <c r="CC81" i="7" s="1"/>
  <c r="AO80" i="7"/>
  <c r="CC80" i="7" s="1"/>
  <c r="AO79" i="7"/>
  <c r="CC79" i="7" s="1"/>
  <c r="AO78" i="7"/>
  <c r="CC78" i="7" s="1"/>
  <c r="AO77" i="7"/>
  <c r="CC77" i="7" s="1"/>
  <c r="AO76" i="7"/>
  <c r="CC76" i="7" s="1"/>
  <c r="AO75" i="7"/>
  <c r="AO74" i="7"/>
  <c r="CC74" i="7" s="1"/>
  <c r="AO73" i="7"/>
  <c r="CC73" i="7" s="1"/>
  <c r="AO72" i="7"/>
  <c r="CC72" i="7" s="1"/>
  <c r="AO71" i="7"/>
  <c r="CC71" i="7" s="1"/>
  <c r="AO70" i="7"/>
  <c r="AO69" i="7"/>
  <c r="AO68" i="7"/>
  <c r="CC68" i="7" s="1"/>
  <c r="AO67" i="7"/>
  <c r="AO66" i="7"/>
  <c r="AO65" i="7"/>
  <c r="AO64" i="7"/>
  <c r="DQ64" i="7" s="1"/>
  <c r="AO63" i="7"/>
  <c r="CC63" i="7" s="1"/>
  <c r="AO62" i="7"/>
  <c r="CC62" i="7" s="1"/>
  <c r="AO61" i="7"/>
  <c r="AO60" i="7"/>
  <c r="AO59" i="7"/>
  <c r="AO58" i="7"/>
  <c r="DQ58" i="7" s="1"/>
  <c r="AO57" i="7"/>
  <c r="CC57" i="7" s="1"/>
  <c r="AO56" i="7"/>
  <c r="CC56" i="7" s="1"/>
  <c r="AO55" i="7"/>
  <c r="AO54" i="7"/>
  <c r="AO53" i="7"/>
  <c r="AO52" i="7"/>
  <c r="CC52" i="7" s="1"/>
  <c r="AO51" i="7"/>
  <c r="CC51" i="7" s="1"/>
  <c r="AO50" i="7"/>
  <c r="CC50" i="7" s="1"/>
  <c r="AO49" i="7"/>
  <c r="AO48" i="7"/>
  <c r="CC48" i="7" s="1"/>
  <c r="AO47" i="7"/>
  <c r="AO46" i="7"/>
  <c r="CC46" i="7" s="1"/>
  <c r="AO45" i="7"/>
  <c r="DQ45" i="7" s="1"/>
  <c r="AO44" i="7"/>
  <c r="DQ44" i="7" s="1"/>
  <c r="AO43" i="7"/>
  <c r="CC43" i="7" s="1"/>
  <c r="AO42" i="7"/>
  <c r="AO41" i="7"/>
  <c r="AO40" i="7"/>
  <c r="CC40" i="7" s="1"/>
  <c r="AO39" i="7"/>
  <c r="CC39" i="7" s="1"/>
  <c r="AO38" i="7"/>
  <c r="AO37" i="7"/>
  <c r="AO36" i="7"/>
  <c r="CC36" i="7" s="1"/>
  <c r="AO35" i="7"/>
  <c r="CC35" i="7" s="1"/>
  <c r="AO34" i="7"/>
  <c r="CC34" i="7" s="1"/>
  <c r="AO33" i="7"/>
  <c r="CC33" i="7" s="1"/>
  <c r="AO32" i="7"/>
  <c r="CC32" i="7" s="1"/>
  <c r="AO31" i="7"/>
  <c r="AO30" i="7"/>
  <c r="CC30" i="7" s="1"/>
  <c r="AO29" i="7"/>
  <c r="CC29" i="7" s="1"/>
  <c r="AO28" i="7"/>
  <c r="AO27" i="7"/>
  <c r="AO26" i="7"/>
  <c r="AO25" i="7"/>
  <c r="AO24" i="7"/>
  <c r="CC24" i="7" s="1"/>
  <c r="AO23" i="7"/>
  <c r="AO22" i="7"/>
  <c r="CC22" i="7" s="1"/>
  <c r="AO21" i="7"/>
  <c r="AO20" i="7"/>
  <c r="AO19" i="7"/>
  <c r="AO18" i="7"/>
  <c r="DQ18" i="7" s="1"/>
  <c r="AO17" i="7"/>
  <c r="AO16" i="7"/>
  <c r="DQ16" i="7" s="1"/>
  <c r="AO15" i="7"/>
  <c r="AO14" i="7"/>
  <c r="CC14" i="7" s="1"/>
  <c r="AO13" i="7"/>
  <c r="CC13" i="7" s="1"/>
  <c r="AO12" i="7"/>
  <c r="AO11" i="7"/>
  <c r="AO10" i="7"/>
  <c r="DQ10" i="7" s="1"/>
  <c r="AO9" i="7"/>
  <c r="DQ9" i="7" s="1"/>
  <c r="AO8" i="7"/>
  <c r="AO7" i="7"/>
  <c r="AO6" i="7"/>
  <c r="AO5" i="7"/>
  <c r="CC5" i="7" s="1"/>
  <c r="AN85" i="7"/>
  <c r="CB85" i="7" s="1"/>
  <c r="AN84" i="7"/>
  <c r="CB84" i="7" s="1"/>
  <c r="AN83" i="7"/>
  <c r="AN82" i="7"/>
  <c r="CB82" i="7" s="1"/>
  <c r="AN81" i="7"/>
  <c r="CB81" i="7" s="1"/>
  <c r="AN80" i="7"/>
  <c r="CB80" i="7" s="1"/>
  <c r="AN79" i="7"/>
  <c r="CB79" i="7" s="1"/>
  <c r="AN78" i="7"/>
  <c r="CB78" i="7" s="1"/>
  <c r="AN77" i="7"/>
  <c r="AN76" i="7"/>
  <c r="AN75" i="7"/>
  <c r="AN74" i="7"/>
  <c r="CB74" i="7" s="1"/>
  <c r="AN73" i="7"/>
  <c r="AN72" i="7"/>
  <c r="CB72" i="7" s="1"/>
  <c r="AN71" i="7"/>
  <c r="AN70" i="7"/>
  <c r="AN69" i="7"/>
  <c r="CB69" i="7" s="1"/>
  <c r="AN68" i="7"/>
  <c r="AN67" i="7"/>
  <c r="CB67" i="7" s="1"/>
  <c r="AN66" i="7"/>
  <c r="AN65" i="7"/>
  <c r="CB65" i="7" s="1"/>
  <c r="AN64" i="7"/>
  <c r="CB64" i="7" s="1"/>
  <c r="AN63" i="7"/>
  <c r="AN62" i="7"/>
  <c r="CB62" i="7" s="1"/>
  <c r="AN61" i="7"/>
  <c r="CB61" i="7" s="1"/>
  <c r="AN60" i="7"/>
  <c r="AN59" i="7"/>
  <c r="CB59" i="7" s="1"/>
  <c r="AN58" i="7"/>
  <c r="CB58" i="7" s="1"/>
  <c r="AN57" i="7"/>
  <c r="AN56" i="7"/>
  <c r="CB56" i="7" s="1"/>
  <c r="AN55" i="7"/>
  <c r="CB55" i="7" s="1"/>
  <c r="AN54" i="7"/>
  <c r="AN53" i="7"/>
  <c r="CB53" i="7" s="1"/>
  <c r="AN52" i="7"/>
  <c r="AN51" i="7"/>
  <c r="CB51" i="7" s="1"/>
  <c r="AN50" i="7"/>
  <c r="CB50" i="7" s="1"/>
  <c r="AN49" i="7"/>
  <c r="CB49" i="7" s="1"/>
  <c r="AN48" i="7"/>
  <c r="AN47" i="7"/>
  <c r="CB47" i="7" s="1"/>
  <c r="AN46" i="7"/>
  <c r="CB46" i="7" s="1"/>
  <c r="AN45" i="7"/>
  <c r="AN44" i="7"/>
  <c r="CB44" i="7" s="1"/>
  <c r="AN43" i="7"/>
  <c r="CB43" i="7" s="1"/>
  <c r="AN42" i="7"/>
  <c r="CB42" i="7" s="1"/>
  <c r="AN41" i="7"/>
  <c r="CB41" i="7" s="1"/>
  <c r="AN40" i="7"/>
  <c r="CB40" i="7" s="1"/>
  <c r="AN39" i="7"/>
  <c r="AN38" i="7"/>
  <c r="CB38" i="7" s="1"/>
  <c r="AN37" i="7"/>
  <c r="CB37" i="7" s="1"/>
  <c r="AN36" i="7"/>
  <c r="CB36" i="7" s="1"/>
  <c r="AN35" i="7"/>
  <c r="CB35" i="7" s="1"/>
  <c r="AN34" i="7"/>
  <c r="CB34" i="7" s="1"/>
  <c r="AN33" i="7"/>
  <c r="AN32" i="7"/>
  <c r="CB32" i="7" s="1"/>
  <c r="AN31" i="7"/>
  <c r="CB31" i="7" s="1"/>
  <c r="AN30" i="7"/>
  <c r="CB30" i="7" s="1"/>
  <c r="AN29" i="7"/>
  <c r="CB29" i="7" s="1"/>
  <c r="AN28" i="7"/>
  <c r="CB28" i="7" s="1"/>
  <c r="AN27" i="7"/>
  <c r="AN26" i="7"/>
  <c r="DP26" i="7" s="1"/>
  <c r="AN25" i="7"/>
  <c r="CB25" i="7" s="1"/>
  <c r="AN24" i="7"/>
  <c r="CB24" i="7" s="1"/>
  <c r="AN23" i="7"/>
  <c r="AN22" i="7"/>
  <c r="AN21" i="7"/>
  <c r="AN20" i="7"/>
  <c r="AN19" i="7"/>
  <c r="DP19" i="7" s="1"/>
  <c r="AN18" i="7"/>
  <c r="DP18" i="7" s="1"/>
  <c r="AN17" i="7"/>
  <c r="DP17" i="7" s="1"/>
  <c r="AN16" i="7"/>
  <c r="AN15" i="7"/>
  <c r="CB15" i="7" s="1"/>
  <c r="AN14" i="7"/>
  <c r="CB14" i="7" s="1"/>
  <c r="AN13" i="7"/>
  <c r="AN12" i="7"/>
  <c r="DP12" i="7" s="1"/>
  <c r="AN11" i="7"/>
  <c r="DP11" i="7" s="1"/>
  <c r="AN10" i="7"/>
  <c r="AN9" i="7"/>
  <c r="AN8" i="7"/>
  <c r="AN7" i="7"/>
  <c r="CB7" i="7" s="1"/>
  <c r="AN6" i="7"/>
  <c r="CB6" i="7" s="1"/>
  <c r="AN5" i="7"/>
  <c r="AM85" i="7"/>
  <c r="CA85" i="7" s="1"/>
  <c r="AM84" i="7"/>
  <c r="AM83" i="7"/>
  <c r="CA83" i="7" s="1"/>
  <c r="AM82" i="7"/>
  <c r="CA82" i="7" s="1"/>
  <c r="AM81" i="7"/>
  <c r="CA81" i="7" s="1"/>
  <c r="AM80" i="7"/>
  <c r="CA80" i="7" s="1"/>
  <c r="AM79" i="7"/>
  <c r="CA79" i="7" s="1"/>
  <c r="AM78" i="7"/>
  <c r="AM77" i="7"/>
  <c r="CA77" i="7" s="1"/>
  <c r="AM76" i="7"/>
  <c r="AM75" i="7"/>
  <c r="AM74" i="7"/>
  <c r="AM73" i="7"/>
  <c r="AM72" i="7"/>
  <c r="AM71" i="7"/>
  <c r="AM70" i="7"/>
  <c r="AM69" i="7"/>
  <c r="AM68" i="7"/>
  <c r="AM67" i="7"/>
  <c r="CA67" i="7" s="1"/>
  <c r="AM66" i="7"/>
  <c r="CA66" i="7" s="1"/>
  <c r="AM65" i="7"/>
  <c r="CA65" i="7" s="1"/>
  <c r="AM64" i="7"/>
  <c r="CA64" i="7" s="1"/>
  <c r="AM63" i="7"/>
  <c r="AM62" i="7"/>
  <c r="CA62" i="7" s="1"/>
  <c r="AM61" i="7"/>
  <c r="AM60" i="7"/>
  <c r="AM59" i="7"/>
  <c r="AM58" i="7"/>
  <c r="CA58" i="7" s="1"/>
  <c r="AM57" i="7"/>
  <c r="CA57" i="7" s="1"/>
  <c r="AM56" i="7"/>
  <c r="AM55" i="7"/>
  <c r="AM54" i="7"/>
  <c r="AM53" i="7"/>
  <c r="AM52" i="7"/>
  <c r="AM51" i="7"/>
  <c r="AM50" i="7"/>
  <c r="AM49" i="7"/>
  <c r="AM48" i="7"/>
  <c r="AM47" i="7"/>
  <c r="AM46" i="7"/>
  <c r="AM45" i="7"/>
  <c r="AM44" i="7"/>
  <c r="AM43" i="7"/>
  <c r="AM42" i="7"/>
  <c r="CA42" i="7" s="1"/>
  <c r="AM41" i="7"/>
  <c r="AM40" i="7"/>
  <c r="AM39" i="7"/>
  <c r="AM38" i="7"/>
  <c r="CA38" i="7" s="1"/>
  <c r="AM37" i="7"/>
  <c r="AM36" i="7"/>
  <c r="AM35" i="7"/>
  <c r="AM34" i="7"/>
  <c r="AM33" i="7"/>
  <c r="AM32" i="7"/>
  <c r="AM31" i="7"/>
  <c r="AM30" i="7"/>
  <c r="CA30" i="7" s="1"/>
  <c r="AM29" i="7"/>
  <c r="AM28" i="7"/>
  <c r="AM27" i="7"/>
  <c r="AM26" i="7"/>
  <c r="AM25" i="7"/>
  <c r="AM24" i="7"/>
  <c r="AM23" i="7"/>
  <c r="CA23" i="7" s="1"/>
  <c r="AM22" i="7"/>
  <c r="AM21" i="7"/>
  <c r="AM20" i="7"/>
  <c r="CA20" i="7" s="1"/>
  <c r="AM19" i="7"/>
  <c r="AM18" i="7"/>
  <c r="AM17" i="7"/>
  <c r="CA17" i="7" s="1"/>
  <c r="AM16" i="7"/>
  <c r="AM15" i="7"/>
  <c r="AM14" i="7"/>
  <c r="AM13" i="7"/>
  <c r="AM12" i="7"/>
  <c r="AM11" i="7"/>
  <c r="AM10" i="7"/>
  <c r="AM9" i="7"/>
  <c r="AM8" i="7"/>
  <c r="AM7" i="7"/>
  <c r="AM6" i="7"/>
  <c r="AM5" i="7"/>
  <c r="AL85" i="7"/>
  <c r="AL84" i="7"/>
  <c r="BZ84" i="7" s="1"/>
  <c r="AL83" i="7"/>
  <c r="BZ83" i="7" s="1"/>
  <c r="AL82" i="7"/>
  <c r="BZ82" i="7" s="1"/>
  <c r="AL81" i="7"/>
  <c r="BZ81" i="7" s="1"/>
  <c r="AL80" i="7"/>
  <c r="BZ80" i="7" s="1"/>
  <c r="AL79" i="7"/>
  <c r="AL78" i="7"/>
  <c r="BZ78" i="7" s="1"/>
  <c r="AL77" i="7"/>
  <c r="BZ77" i="7" s="1"/>
  <c r="AL76" i="7"/>
  <c r="BZ76" i="7" s="1"/>
  <c r="AL75" i="7"/>
  <c r="BZ75" i="7" s="1"/>
  <c r="AL74" i="7"/>
  <c r="BZ74" i="7" s="1"/>
  <c r="AL73" i="7"/>
  <c r="BZ73" i="7" s="1"/>
  <c r="AL72" i="7"/>
  <c r="AL71" i="7"/>
  <c r="AL70" i="7"/>
  <c r="AL69" i="7"/>
  <c r="AL68" i="7"/>
  <c r="BZ68" i="7" s="1"/>
  <c r="AL67" i="7"/>
  <c r="AL66" i="7"/>
  <c r="AL65" i="7"/>
  <c r="AL64" i="7"/>
  <c r="AL63" i="7"/>
  <c r="AL62" i="7"/>
  <c r="BZ62" i="7" s="1"/>
  <c r="AL61" i="7"/>
  <c r="BZ61" i="7" s="1"/>
  <c r="AL60" i="7"/>
  <c r="AL59" i="7"/>
  <c r="AL58" i="7"/>
  <c r="AL57" i="7"/>
  <c r="AL56" i="7"/>
  <c r="AL55" i="7"/>
  <c r="BZ55" i="7" s="1"/>
  <c r="AL54" i="7"/>
  <c r="BZ54" i="7" s="1"/>
  <c r="AL53" i="7"/>
  <c r="AL52" i="7"/>
  <c r="AL51" i="7"/>
  <c r="AL50" i="7"/>
  <c r="AL49" i="7"/>
  <c r="BZ49" i="7" s="1"/>
  <c r="AL48" i="7"/>
  <c r="BZ48" i="7" s="1"/>
  <c r="AL47" i="7"/>
  <c r="AL46" i="7"/>
  <c r="BZ46" i="7" s="1"/>
  <c r="AL45" i="7"/>
  <c r="BZ45" i="7" s="1"/>
  <c r="AL44" i="7"/>
  <c r="AL43" i="7"/>
  <c r="AL42" i="7"/>
  <c r="AL41" i="7"/>
  <c r="BZ41" i="7" s="1"/>
  <c r="AL40" i="7"/>
  <c r="AL39" i="7"/>
  <c r="AL38" i="7"/>
  <c r="AL37" i="7"/>
  <c r="BZ37" i="7" s="1"/>
  <c r="AL36" i="7"/>
  <c r="AL35" i="7"/>
  <c r="AL34" i="7"/>
  <c r="BZ34" i="7" s="1"/>
  <c r="AL33" i="7"/>
  <c r="BZ33" i="7" s="1"/>
  <c r="AL32" i="7"/>
  <c r="AL31" i="7"/>
  <c r="AL30" i="7"/>
  <c r="AL29" i="7"/>
  <c r="BZ29" i="7" s="1"/>
  <c r="AL28" i="7"/>
  <c r="AL27" i="7"/>
  <c r="AL26" i="7"/>
  <c r="AL25" i="7"/>
  <c r="BZ25" i="7" s="1"/>
  <c r="AL24" i="7"/>
  <c r="AL23" i="7"/>
  <c r="AL22" i="7"/>
  <c r="AL21" i="7"/>
  <c r="AL20" i="7"/>
  <c r="AL19" i="7"/>
  <c r="AL18" i="7"/>
  <c r="BZ18" i="7" s="1"/>
  <c r="AL17" i="7"/>
  <c r="AL16" i="7"/>
  <c r="AL15" i="7"/>
  <c r="AL14" i="7"/>
  <c r="AL13" i="7"/>
  <c r="AL12" i="7"/>
  <c r="AL11" i="7"/>
  <c r="AL10" i="7"/>
  <c r="AL9" i="7"/>
  <c r="AL8" i="7"/>
  <c r="BZ8" i="7" s="1"/>
  <c r="AL7" i="7"/>
  <c r="AL6" i="7"/>
  <c r="AL5" i="7"/>
  <c r="AK85" i="7"/>
  <c r="BY85" i="7" s="1"/>
  <c r="AK84" i="7"/>
  <c r="BY84" i="7" s="1"/>
  <c r="AK83" i="7"/>
  <c r="BY83" i="7" s="1"/>
  <c r="AK82" i="7"/>
  <c r="BY82" i="7" s="1"/>
  <c r="AK81" i="7"/>
  <c r="BY81" i="7" s="1"/>
  <c r="AK80" i="7"/>
  <c r="AK79" i="7"/>
  <c r="BY79" i="7" s="1"/>
  <c r="AK78" i="7"/>
  <c r="BY78" i="7" s="1"/>
  <c r="AK77" i="7"/>
  <c r="BY77" i="7" s="1"/>
  <c r="AK76" i="7"/>
  <c r="AK75" i="7"/>
  <c r="BY75" i="7" s="1"/>
  <c r="AK74" i="7"/>
  <c r="AK73" i="7"/>
  <c r="AK72" i="7"/>
  <c r="BY72" i="7" s="1"/>
  <c r="AK71" i="7"/>
  <c r="BY71" i="7" s="1"/>
  <c r="AK70" i="7"/>
  <c r="BY70" i="7" s="1"/>
  <c r="AK69" i="7"/>
  <c r="AK68" i="7"/>
  <c r="AK67" i="7"/>
  <c r="AK66" i="7"/>
  <c r="BY66" i="7" s="1"/>
  <c r="AK65" i="7"/>
  <c r="AK64" i="7"/>
  <c r="AK63" i="7"/>
  <c r="BY63" i="7" s="1"/>
  <c r="AK62" i="7"/>
  <c r="AK61" i="7"/>
  <c r="AK60" i="7"/>
  <c r="AK59" i="7"/>
  <c r="BY59" i="7" s="1"/>
  <c r="AK58" i="7"/>
  <c r="AK57" i="7"/>
  <c r="AK56" i="7"/>
  <c r="AK55" i="7"/>
  <c r="AK54" i="7"/>
  <c r="AK53" i="7"/>
  <c r="AK52" i="7"/>
  <c r="BY52" i="7" s="1"/>
  <c r="AK51" i="7"/>
  <c r="BY51" i="7" s="1"/>
  <c r="AK50" i="7"/>
  <c r="AK49" i="7"/>
  <c r="AK48" i="7"/>
  <c r="AK47" i="7"/>
  <c r="AK46" i="7"/>
  <c r="AK45" i="7"/>
  <c r="AK44" i="7"/>
  <c r="AK43" i="7"/>
  <c r="AK42" i="7"/>
  <c r="AK41" i="7"/>
  <c r="AK40" i="7"/>
  <c r="AK39" i="7"/>
  <c r="BY39" i="7" s="1"/>
  <c r="AK38" i="7"/>
  <c r="AK37" i="7"/>
  <c r="AK36" i="7"/>
  <c r="AK35" i="7"/>
  <c r="BY35" i="7" s="1"/>
  <c r="AK34" i="7"/>
  <c r="AK33" i="7"/>
  <c r="AK32" i="7"/>
  <c r="AK31" i="7"/>
  <c r="AK30" i="7"/>
  <c r="AK29" i="7"/>
  <c r="AK28" i="7"/>
  <c r="AK27" i="7"/>
  <c r="AK26" i="7"/>
  <c r="BY26" i="7" s="1"/>
  <c r="AK25" i="7"/>
  <c r="AK24" i="7"/>
  <c r="BY24" i="7" s="1"/>
  <c r="AK23" i="7"/>
  <c r="AK22" i="7"/>
  <c r="AK21" i="7"/>
  <c r="BY21" i="7" s="1"/>
  <c r="AK20" i="7"/>
  <c r="AK19" i="7"/>
  <c r="BY19" i="7" s="1"/>
  <c r="AK18" i="7"/>
  <c r="AK17" i="7"/>
  <c r="AK16" i="7"/>
  <c r="AK15" i="7"/>
  <c r="AK14" i="7"/>
  <c r="BY14" i="7" s="1"/>
  <c r="AK13" i="7"/>
  <c r="BY13" i="7" s="1"/>
  <c r="AK12" i="7"/>
  <c r="AK11" i="7"/>
  <c r="DM11" i="7" s="1"/>
  <c r="AK10" i="7"/>
  <c r="AK9" i="7"/>
  <c r="BY9" i="7" s="1"/>
  <c r="AK8" i="7"/>
  <c r="AK7" i="7"/>
  <c r="AK6" i="7"/>
  <c r="AK5" i="7"/>
  <c r="AJ85" i="7"/>
  <c r="BX85" i="7" s="1"/>
  <c r="AJ84" i="7"/>
  <c r="BX84" i="7" s="1"/>
  <c r="AJ83" i="7"/>
  <c r="BX83" i="7" s="1"/>
  <c r="AJ82" i="7"/>
  <c r="BX82" i="7" s="1"/>
  <c r="AJ81" i="7"/>
  <c r="AJ80" i="7"/>
  <c r="BX80" i="7" s="1"/>
  <c r="AJ79" i="7"/>
  <c r="BX79" i="7" s="1"/>
  <c r="AJ78" i="7"/>
  <c r="BX78" i="7" s="1"/>
  <c r="AJ77" i="7"/>
  <c r="BX77" i="7" s="1"/>
  <c r="AJ76" i="7"/>
  <c r="AJ75" i="7"/>
  <c r="AJ74" i="7"/>
  <c r="AJ73" i="7"/>
  <c r="BX73" i="7" s="1"/>
  <c r="AJ72" i="7"/>
  <c r="AJ71" i="7"/>
  <c r="BX71" i="7" s="1"/>
  <c r="AJ70" i="7"/>
  <c r="BX70" i="7" s="1"/>
  <c r="AJ69" i="7"/>
  <c r="BX69" i="7" s="1"/>
  <c r="AJ68" i="7"/>
  <c r="AJ67" i="7"/>
  <c r="BX67" i="7" s="1"/>
  <c r="AJ66" i="7"/>
  <c r="AJ65" i="7"/>
  <c r="BX65" i="7" s="1"/>
  <c r="AJ64" i="7"/>
  <c r="AJ63" i="7"/>
  <c r="BX63" i="7" s="1"/>
  <c r="AJ62" i="7"/>
  <c r="AJ61" i="7"/>
  <c r="AJ60" i="7"/>
  <c r="AJ59" i="7"/>
  <c r="AJ58" i="7"/>
  <c r="BX58" i="7" s="1"/>
  <c r="AJ57" i="7"/>
  <c r="AJ56" i="7"/>
  <c r="AJ55" i="7"/>
  <c r="AJ54" i="7"/>
  <c r="AJ53" i="7"/>
  <c r="AJ52" i="7"/>
  <c r="AJ51" i="7"/>
  <c r="AJ50" i="7"/>
  <c r="AJ49" i="7"/>
  <c r="AJ48" i="7"/>
  <c r="AJ47" i="7"/>
  <c r="BX47" i="7" s="1"/>
  <c r="AJ46" i="7"/>
  <c r="AJ45" i="7"/>
  <c r="AJ44" i="7"/>
  <c r="AJ43" i="7"/>
  <c r="BX43" i="7" s="1"/>
  <c r="AJ42" i="7"/>
  <c r="BX42" i="7" s="1"/>
  <c r="AJ41" i="7"/>
  <c r="AJ40" i="7"/>
  <c r="AJ39" i="7"/>
  <c r="AJ38" i="7"/>
  <c r="BX38" i="7" s="1"/>
  <c r="AJ37" i="7"/>
  <c r="AJ36" i="7"/>
  <c r="AJ35" i="7"/>
  <c r="AJ34" i="7"/>
  <c r="AJ33" i="7"/>
  <c r="AJ32" i="7"/>
  <c r="AJ31" i="7"/>
  <c r="BX31" i="7" s="1"/>
  <c r="AJ30" i="7"/>
  <c r="BX30" i="7" s="1"/>
  <c r="AJ29" i="7"/>
  <c r="AJ28" i="7"/>
  <c r="AJ27" i="7"/>
  <c r="BX27" i="7" s="1"/>
  <c r="AJ26" i="7"/>
  <c r="AJ25" i="7"/>
  <c r="AJ24" i="7"/>
  <c r="AJ23" i="7"/>
  <c r="AJ22" i="7"/>
  <c r="AJ21" i="7"/>
  <c r="AJ20" i="7"/>
  <c r="BX20" i="7" s="1"/>
  <c r="AJ19" i="7"/>
  <c r="AJ18" i="7"/>
  <c r="AJ17" i="7"/>
  <c r="AJ16" i="7"/>
  <c r="AJ15" i="7"/>
  <c r="AJ14" i="7"/>
  <c r="AJ13" i="7"/>
  <c r="AJ12" i="7"/>
  <c r="AJ11" i="7"/>
  <c r="AJ10" i="7"/>
  <c r="AJ9" i="7"/>
  <c r="AJ8" i="7"/>
  <c r="AJ7" i="7"/>
  <c r="AJ6" i="7"/>
  <c r="AJ5" i="7"/>
  <c r="BX5" i="7" s="1"/>
  <c r="AI85" i="7"/>
  <c r="BW85" i="7" s="1"/>
  <c r="AI84" i="7"/>
  <c r="BW84" i="7" s="1"/>
  <c r="AI83" i="7"/>
  <c r="BW83" i="7" s="1"/>
  <c r="AI82" i="7"/>
  <c r="AI81" i="7"/>
  <c r="BW81" i="7" s="1"/>
  <c r="AI80" i="7"/>
  <c r="BW80" i="7" s="1"/>
  <c r="AI79" i="7"/>
  <c r="BW79" i="7" s="1"/>
  <c r="AI78" i="7"/>
  <c r="BW78" i="7" s="1"/>
  <c r="AI77" i="7"/>
  <c r="BW77" i="7" s="1"/>
  <c r="AI76" i="7"/>
  <c r="BW76" i="7" s="1"/>
  <c r="AI75" i="7"/>
  <c r="AI74" i="7"/>
  <c r="AI73" i="7"/>
  <c r="AI72" i="7"/>
  <c r="AI71" i="7"/>
  <c r="AI70" i="7"/>
  <c r="AI69" i="7"/>
  <c r="AI68" i="7"/>
  <c r="AI67" i="7"/>
  <c r="AI66" i="7"/>
  <c r="AI65" i="7"/>
  <c r="AI64" i="7"/>
  <c r="AI63" i="7"/>
  <c r="AI62" i="7"/>
  <c r="BW62" i="7" s="1"/>
  <c r="AI61" i="7"/>
  <c r="AI60" i="7"/>
  <c r="BW60" i="7" s="1"/>
  <c r="AI59" i="7"/>
  <c r="AI58" i="7"/>
  <c r="AI57" i="7"/>
  <c r="AI56" i="7"/>
  <c r="BW56" i="7" s="1"/>
  <c r="AI55" i="7"/>
  <c r="BW55" i="7" s="1"/>
  <c r="AI54" i="7"/>
  <c r="AI53" i="7"/>
  <c r="AI52" i="7"/>
  <c r="AI51" i="7"/>
  <c r="AI50" i="7"/>
  <c r="AI49" i="7"/>
  <c r="AI48" i="7"/>
  <c r="AI47" i="7"/>
  <c r="AI46" i="7"/>
  <c r="BW46" i="7" s="1"/>
  <c r="AI45" i="7"/>
  <c r="AI44" i="7"/>
  <c r="AI43" i="7"/>
  <c r="AI42" i="7"/>
  <c r="AI41" i="7"/>
  <c r="AI40" i="7"/>
  <c r="AI39" i="7"/>
  <c r="AI38" i="7"/>
  <c r="AI37" i="7"/>
  <c r="AI36" i="7"/>
  <c r="BW36" i="7" s="1"/>
  <c r="AI35" i="7"/>
  <c r="AI34" i="7"/>
  <c r="BW34" i="7" s="1"/>
  <c r="AI33" i="7"/>
  <c r="AI32" i="7"/>
  <c r="AI31" i="7"/>
  <c r="AI30" i="7"/>
  <c r="AI29" i="7"/>
  <c r="AI28" i="7"/>
  <c r="AI27" i="7"/>
  <c r="AI26" i="7"/>
  <c r="AI25" i="7"/>
  <c r="AI24" i="7"/>
  <c r="AI23" i="7"/>
  <c r="AI22" i="7"/>
  <c r="BW22" i="7" s="1"/>
  <c r="AI21" i="7"/>
  <c r="AI20" i="7"/>
  <c r="AI19" i="7"/>
  <c r="AI18" i="7"/>
  <c r="AI17" i="7"/>
  <c r="AI16" i="7"/>
  <c r="BW16" i="7" s="1"/>
  <c r="AI15" i="7"/>
  <c r="BW15" i="7" s="1"/>
  <c r="AI14" i="7"/>
  <c r="AI13" i="7"/>
  <c r="AI12" i="7"/>
  <c r="AI11" i="7"/>
  <c r="BW11" i="7" s="1"/>
  <c r="AI10" i="7"/>
  <c r="BW10" i="7" s="1"/>
  <c r="AI9" i="7"/>
  <c r="AI8" i="7"/>
  <c r="AI7" i="7"/>
  <c r="AI6" i="7"/>
  <c r="BW6" i="7" s="1"/>
  <c r="AI5" i="7"/>
  <c r="AH85" i="7"/>
  <c r="BV85" i="7" s="1"/>
  <c r="AH84" i="7"/>
  <c r="BV84" i="7" s="1"/>
  <c r="AH83" i="7"/>
  <c r="AH82" i="7"/>
  <c r="AH81" i="7"/>
  <c r="BV81" i="7" s="1"/>
  <c r="AH80" i="7"/>
  <c r="BV80" i="7" s="1"/>
  <c r="AH79" i="7"/>
  <c r="BV79" i="7" s="1"/>
  <c r="AH78" i="7"/>
  <c r="BV78" i="7" s="1"/>
  <c r="AH77" i="7"/>
  <c r="AH76" i="7"/>
  <c r="AH75" i="7"/>
  <c r="BV75" i="7" s="1"/>
  <c r="AH74" i="7"/>
  <c r="BV74" i="7" s="1"/>
  <c r="AH73" i="7"/>
  <c r="BV73" i="7" s="1"/>
  <c r="AH72" i="7"/>
  <c r="BV72" i="7" s="1"/>
  <c r="AH71" i="7"/>
  <c r="BV71" i="7" s="1"/>
  <c r="AH70" i="7"/>
  <c r="AH69" i="7"/>
  <c r="BV69" i="7" s="1"/>
  <c r="AH68" i="7"/>
  <c r="AH67" i="7"/>
  <c r="AH66" i="7"/>
  <c r="BV66" i="7" s="1"/>
  <c r="AH65" i="7"/>
  <c r="AH64" i="7"/>
  <c r="AH63" i="7"/>
  <c r="AH62" i="7"/>
  <c r="AH61" i="7"/>
  <c r="BV61" i="7" s="1"/>
  <c r="AH60" i="7"/>
  <c r="AH59" i="7"/>
  <c r="BV59" i="7" s="1"/>
  <c r="AH58" i="7"/>
  <c r="AH57" i="7"/>
  <c r="AH56" i="7"/>
  <c r="AH55" i="7"/>
  <c r="AH54" i="7"/>
  <c r="AH53" i="7"/>
  <c r="BV53" i="7" s="1"/>
  <c r="AH52" i="7"/>
  <c r="AH51" i="7"/>
  <c r="AH50" i="7"/>
  <c r="BV50" i="7" s="1"/>
  <c r="AH49" i="7"/>
  <c r="AH48" i="7"/>
  <c r="AH47" i="7"/>
  <c r="AH46" i="7"/>
  <c r="AH45" i="7"/>
  <c r="AH44" i="7"/>
  <c r="BV44" i="7" s="1"/>
  <c r="AH43" i="7"/>
  <c r="AH42" i="7"/>
  <c r="AH41" i="7"/>
  <c r="AH40" i="7"/>
  <c r="AH39" i="7"/>
  <c r="BV39" i="7" s="1"/>
  <c r="AH38" i="7"/>
  <c r="AH37" i="7"/>
  <c r="AH36" i="7"/>
  <c r="AH35" i="7"/>
  <c r="BV35" i="7" s="1"/>
  <c r="AH34" i="7"/>
  <c r="AH33" i="7"/>
  <c r="AH32" i="7"/>
  <c r="BV32" i="7" s="1"/>
  <c r="AH31" i="7"/>
  <c r="AH30" i="7"/>
  <c r="AH29" i="7"/>
  <c r="AH28" i="7"/>
  <c r="AH27" i="7"/>
  <c r="AH26" i="7"/>
  <c r="BV26" i="7" s="1"/>
  <c r="AH25" i="7"/>
  <c r="AH24" i="7"/>
  <c r="AH23" i="7"/>
  <c r="AH22" i="7"/>
  <c r="AH21" i="7"/>
  <c r="BV21" i="7" s="1"/>
  <c r="AH20" i="7"/>
  <c r="AH19" i="7"/>
  <c r="AH18" i="7"/>
  <c r="AH17" i="7"/>
  <c r="AH16" i="7"/>
  <c r="AH15" i="7"/>
  <c r="AH14" i="7"/>
  <c r="AH13" i="7"/>
  <c r="AH12" i="7"/>
  <c r="AH11" i="7"/>
  <c r="AH10" i="7"/>
  <c r="AH9" i="7"/>
  <c r="AH8" i="7"/>
  <c r="AH7" i="7"/>
  <c r="BV7" i="7" s="1"/>
  <c r="AH6" i="7"/>
  <c r="AH5" i="7"/>
  <c r="AG85" i="7"/>
  <c r="AG84" i="7"/>
  <c r="AG83" i="7"/>
  <c r="BU83" i="7" s="1"/>
  <c r="AG82" i="7"/>
  <c r="BU82" i="7" s="1"/>
  <c r="AG81" i="7"/>
  <c r="BU81" i="7" s="1"/>
  <c r="AG80" i="7"/>
  <c r="BU80" i="7" s="1"/>
  <c r="AG79" i="7"/>
  <c r="AG78" i="7"/>
  <c r="AG77" i="7"/>
  <c r="BU77" i="7" s="1"/>
  <c r="AG76" i="7"/>
  <c r="BU76" i="7" s="1"/>
  <c r="AG75" i="7"/>
  <c r="AG74" i="7"/>
  <c r="BU74" i="7" s="1"/>
  <c r="AG73" i="7"/>
  <c r="AG72" i="7"/>
  <c r="BU72" i="7" s="1"/>
  <c r="AG71" i="7"/>
  <c r="AG70" i="7"/>
  <c r="BU70" i="7" s="1"/>
  <c r="AG69" i="7"/>
  <c r="AG68" i="7"/>
  <c r="BU68" i="7" s="1"/>
  <c r="AG67" i="7"/>
  <c r="AG66" i="7"/>
  <c r="AG65" i="7"/>
  <c r="AG64" i="7"/>
  <c r="BU64" i="7" s="1"/>
  <c r="AG63" i="7"/>
  <c r="BU63" i="7" s="1"/>
  <c r="AG62" i="7"/>
  <c r="AG61" i="7"/>
  <c r="AG60" i="7"/>
  <c r="AG59" i="7"/>
  <c r="AG58" i="7"/>
  <c r="AG57" i="7"/>
  <c r="BU57" i="7" s="1"/>
  <c r="AG56" i="7"/>
  <c r="AG55" i="7"/>
  <c r="AG54" i="7"/>
  <c r="AG53" i="7"/>
  <c r="AG52" i="7"/>
  <c r="AG51" i="7"/>
  <c r="AG50" i="7"/>
  <c r="AG49" i="7"/>
  <c r="AG48" i="7"/>
  <c r="AG47" i="7"/>
  <c r="BU47" i="7" s="1"/>
  <c r="AG46" i="7"/>
  <c r="AG45" i="7"/>
  <c r="AG44" i="7"/>
  <c r="AG43" i="7"/>
  <c r="AG42" i="7"/>
  <c r="AG41" i="7"/>
  <c r="AG40" i="7"/>
  <c r="AG39" i="7"/>
  <c r="AG38" i="7"/>
  <c r="AG37" i="7"/>
  <c r="AG36" i="7"/>
  <c r="AG35" i="7"/>
  <c r="AG34" i="7"/>
  <c r="AG33" i="7"/>
  <c r="AG32" i="7"/>
  <c r="AG31" i="7"/>
  <c r="AG30" i="7"/>
  <c r="AG29" i="7"/>
  <c r="AG28" i="7"/>
  <c r="AG27" i="7"/>
  <c r="BU27" i="7" s="1"/>
  <c r="AG26" i="7"/>
  <c r="AG25" i="7"/>
  <c r="AG24" i="7"/>
  <c r="AG23" i="7"/>
  <c r="BU23" i="7" s="1"/>
  <c r="AG22" i="7"/>
  <c r="AG21" i="7"/>
  <c r="AG20" i="7"/>
  <c r="AG19" i="7"/>
  <c r="AG18" i="7"/>
  <c r="AG17" i="7"/>
  <c r="AG16" i="7"/>
  <c r="AG15" i="7"/>
  <c r="AG14" i="7"/>
  <c r="AG13" i="7"/>
  <c r="AG12" i="7"/>
  <c r="BU12" i="7" s="1"/>
  <c r="AG11" i="7"/>
  <c r="AG10" i="7"/>
  <c r="AG9" i="7"/>
  <c r="AG8" i="7"/>
  <c r="BU8" i="7" s="1"/>
  <c r="AG7" i="7"/>
  <c r="AG6" i="7"/>
  <c r="AG5" i="7"/>
  <c r="AF85" i="7"/>
  <c r="AF84" i="7"/>
  <c r="BT84" i="7" s="1"/>
  <c r="AF83" i="7"/>
  <c r="BT83" i="7" s="1"/>
  <c r="AF82" i="7"/>
  <c r="AF81" i="7"/>
  <c r="BT81" i="7" s="1"/>
  <c r="AF80" i="7"/>
  <c r="BT80" i="7" s="1"/>
  <c r="AF79" i="7"/>
  <c r="AF78" i="7"/>
  <c r="BT78" i="7" s="1"/>
  <c r="AF77" i="7"/>
  <c r="AF76" i="7"/>
  <c r="AF75" i="7"/>
  <c r="AF74" i="7"/>
  <c r="AF73" i="7"/>
  <c r="AF72" i="7"/>
  <c r="AF71" i="7"/>
  <c r="AF70" i="7"/>
  <c r="AF69" i="7"/>
  <c r="AF68" i="7"/>
  <c r="BT68" i="7" s="1"/>
  <c r="AF67" i="7"/>
  <c r="BT67" i="7" s="1"/>
  <c r="AF66" i="7"/>
  <c r="AF65" i="7"/>
  <c r="AF64" i="7"/>
  <c r="AF63" i="7"/>
  <c r="AF62" i="7"/>
  <c r="AF61" i="7"/>
  <c r="BT61" i="7" s="1"/>
  <c r="AF60" i="7"/>
  <c r="BT60" i="7" s="1"/>
  <c r="AF59" i="7"/>
  <c r="AF58" i="7"/>
  <c r="AF57" i="7"/>
  <c r="AF56" i="7"/>
  <c r="BT56" i="7" s="1"/>
  <c r="AF55" i="7"/>
  <c r="AF54" i="7"/>
  <c r="BT54" i="7" s="1"/>
  <c r="AF53" i="7"/>
  <c r="AF52" i="7"/>
  <c r="AF51" i="7"/>
  <c r="AF50" i="7"/>
  <c r="AF49" i="7"/>
  <c r="AF48" i="7"/>
  <c r="BT48" i="7" s="1"/>
  <c r="AF47" i="7"/>
  <c r="AF46" i="7"/>
  <c r="AF45" i="7"/>
  <c r="BT45" i="7" s="1"/>
  <c r="AF44" i="7"/>
  <c r="AF43" i="7"/>
  <c r="AF42" i="7"/>
  <c r="AF41" i="7"/>
  <c r="BT41" i="7" s="1"/>
  <c r="AF40" i="7"/>
  <c r="AF39" i="7"/>
  <c r="AF38" i="7"/>
  <c r="AF37" i="7"/>
  <c r="BT37" i="7" s="1"/>
  <c r="AF36" i="7"/>
  <c r="BT36" i="7" s="1"/>
  <c r="AF35" i="7"/>
  <c r="AF34" i="7"/>
  <c r="AF33" i="7"/>
  <c r="BT33" i="7" s="1"/>
  <c r="AF32" i="7"/>
  <c r="AF31" i="7"/>
  <c r="AF30" i="7"/>
  <c r="AF29" i="7"/>
  <c r="BT29" i="7" s="1"/>
  <c r="AF28" i="7"/>
  <c r="AF27" i="7"/>
  <c r="AF26" i="7"/>
  <c r="AF25" i="7"/>
  <c r="AF24" i="7"/>
  <c r="AF23" i="7"/>
  <c r="AF22" i="7"/>
  <c r="AF21" i="7"/>
  <c r="AF20" i="7"/>
  <c r="AF19" i="7"/>
  <c r="AF18" i="7"/>
  <c r="BT18" i="7" s="1"/>
  <c r="AF17" i="7"/>
  <c r="BT17" i="7" s="1"/>
  <c r="AF16" i="7"/>
  <c r="AF15" i="7"/>
  <c r="AF14" i="7"/>
  <c r="AF13" i="7"/>
  <c r="BT13" i="7" s="1"/>
  <c r="AF12" i="7"/>
  <c r="AF11" i="7"/>
  <c r="AF10" i="7"/>
  <c r="AF9" i="7"/>
  <c r="AF8" i="7"/>
  <c r="AF7" i="7"/>
  <c r="AF6" i="7"/>
  <c r="AF5" i="7"/>
  <c r="AE85" i="7"/>
  <c r="AE84" i="7"/>
  <c r="BS84" i="7" s="1"/>
  <c r="AE83" i="7"/>
  <c r="BS83" i="7" s="1"/>
  <c r="AE82" i="7"/>
  <c r="BS82" i="7" s="1"/>
  <c r="AE81" i="7"/>
  <c r="BS81" i="7" s="1"/>
  <c r="AE80" i="7"/>
  <c r="AE79" i="7"/>
  <c r="AE78" i="7"/>
  <c r="BS78" i="7" s="1"/>
  <c r="AE77" i="7"/>
  <c r="BS77" i="7" s="1"/>
  <c r="AE76" i="7"/>
  <c r="BS76" i="7" s="1"/>
  <c r="AE75" i="7"/>
  <c r="BS75" i="7" s="1"/>
  <c r="AE74" i="7"/>
  <c r="BS74" i="7" s="1"/>
  <c r="AE73" i="7"/>
  <c r="AE72" i="7"/>
  <c r="AE71" i="7"/>
  <c r="AE70" i="7"/>
  <c r="AE69" i="7"/>
  <c r="BS69" i="7" s="1"/>
  <c r="AE68" i="7"/>
  <c r="AE67" i="7"/>
  <c r="AE66" i="7"/>
  <c r="AE65" i="7"/>
  <c r="BS65" i="7" s="1"/>
  <c r="AE64" i="7"/>
  <c r="AE63" i="7"/>
  <c r="AE62" i="7"/>
  <c r="BS62" i="7" s="1"/>
  <c r="AE61" i="7"/>
  <c r="AE60" i="7"/>
  <c r="AE59" i="7"/>
  <c r="AE58" i="7"/>
  <c r="AE57" i="7"/>
  <c r="AE56" i="7"/>
  <c r="AE55" i="7"/>
  <c r="AE54" i="7"/>
  <c r="AE53" i="7"/>
  <c r="BS53" i="7" s="1"/>
  <c r="AE52" i="7"/>
  <c r="AE51" i="7"/>
  <c r="BS51" i="7" s="1"/>
  <c r="AE50" i="7"/>
  <c r="BS50" i="7" s="1"/>
  <c r="AE49" i="7"/>
  <c r="AE48" i="7"/>
  <c r="AE47" i="7"/>
  <c r="AE46" i="7"/>
  <c r="AE45" i="7"/>
  <c r="AE44" i="7"/>
  <c r="BS44" i="7" s="1"/>
  <c r="AE43" i="7"/>
  <c r="AE42" i="7"/>
  <c r="AE41" i="7"/>
  <c r="AE40" i="7"/>
  <c r="BS40" i="7" s="1"/>
  <c r="AE39" i="7"/>
  <c r="AE38" i="7"/>
  <c r="AE37" i="7"/>
  <c r="AE36" i="7"/>
  <c r="AE35" i="7"/>
  <c r="AE34" i="7"/>
  <c r="AE33" i="7"/>
  <c r="AE32" i="7"/>
  <c r="BS32" i="7" s="1"/>
  <c r="AE31" i="7"/>
  <c r="AE30" i="7"/>
  <c r="AE29" i="7"/>
  <c r="AE28" i="7"/>
  <c r="BS28" i="7" s="1"/>
  <c r="AE27" i="7"/>
  <c r="AE26" i="7"/>
  <c r="AE25" i="7"/>
  <c r="AE24" i="7"/>
  <c r="BS24" i="7" s="1"/>
  <c r="AE23" i="7"/>
  <c r="AE22" i="7"/>
  <c r="AE21" i="7"/>
  <c r="AE20" i="7"/>
  <c r="AE19" i="7"/>
  <c r="AE18" i="7"/>
  <c r="AE17" i="7"/>
  <c r="AE16" i="7"/>
  <c r="AE15" i="7"/>
  <c r="AE14" i="7"/>
  <c r="AE13" i="7"/>
  <c r="AE12" i="7"/>
  <c r="AE11" i="7"/>
  <c r="AE10" i="7"/>
  <c r="AE9" i="7"/>
  <c r="AE8" i="7"/>
  <c r="AE7" i="7"/>
  <c r="AE6" i="7"/>
  <c r="AE5" i="7"/>
  <c r="AD85" i="7"/>
  <c r="BR85" i="7" s="1"/>
  <c r="AD84" i="7"/>
  <c r="BR84" i="7" s="1"/>
  <c r="AD83" i="7"/>
  <c r="BR83" i="7" s="1"/>
  <c r="AD82" i="7"/>
  <c r="AD81" i="7"/>
  <c r="AD80" i="7"/>
  <c r="BR80" i="7" s="1"/>
  <c r="AD79" i="7"/>
  <c r="BR79" i="7" s="1"/>
  <c r="AD78" i="7"/>
  <c r="BR78" i="7" s="1"/>
  <c r="AD77" i="7"/>
  <c r="BR77" i="7" s="1"/>
  <c r="AD76" i="7"/>
  <c r="AD75" i="7"/>
  <c r="BR75" i="7" s="1"/>
  <c r="AD74" i="7"/>
  <c r="AD73" i="7"/>
  <c r="BR73" i="7" s="1"/>
  <c r="AD72" i="7"/>
  <c r="BR72" i="7" s="1"/>
  <c r="AD71" i="7"/>
  <c r="BR71" i="7" s="1"/>
  <c r="AD70" i="7"/>
  <c r="AD69" i="7"/>
  <c r="AD68" i="7"/>
  <c r="AD67" i="7"/>
  <c r="BR67" i="7" s="1"/>
  <c r="AD66" i="7"/>
  <c r="AD65" i="7"/>
  <c r="BR65" i="7" s="1"/>
  <c r="AD64" i="7"/>
  <c r="AD63" i="7"/>
  <c r="AD62" i="7"/>
  <c r="AD61" i="7"/>
  <c r="AD60" i="7"/>
  <c r="AD59" i="7"/>
  <c r="AD58" i="7"/>
  <c r="AD57" i="7"/>
  <c r="BR57" i="7" s="1"/>
  <c r="AD56" i="7"/>
  <c r="AD55" i="7"/>
  <c r="AD54" i="7"/>
  <c r="AD53" i="7"/>
  <c r="AD52" i="7"/>
  <c r="AD51" i="7"/>
  <c r="AD50" i="7"/>
  <c r="AD49" i="7"/>
  <c r="AD48" i="7"/>
  <c r="AD47" i="7"/>
  <c r="AD46" i="7"/>
  <c r="AD45" i="7"/>
  <c r="AD44" i="7"/>
  <c r="AD43" i="7"/>
  <c r="AD42" i="7"/>
  <c r="BR42" i="7" s="1"/>
  <c r="AD41" i="7"/>
  <c r="AD40" i="7"/>
  <c r="AD39" i="7"/>
  <c r="AD38" i="7"/>
  <c r="BR38" i="7" s="1"/>
  <c r="AD37" i="7"/>
  <c r="AD36" i="7"/>
  <c r="AD35" i="7"/>
  <c r="AD34" i="7"/>
  <c r="AD33" i="7"/>
  <c r="AD32" i="7"/>
  <c r="AD31" i="7"/>
  <c r="AD30" i="7"/>
  <c r="BR30" i="7" s="1"/>
  <c r="AD29" i="7"/>
  <c r="AD28" i="7"/>
  <c r="AD27" i="7"/>
  <c r="AD26" i="7"/>
  <c r="AD25" i="7"/>
  <c r="AD24" i="7"/>
  <c r="AD23" i="7"/>
  <c r="BR23" i="7" s="1"/>
  <c r="AD22" i="7"/>
  <c r="AD21" i="7"/>
  <c r="AD20" i="7"/>
  <c r="BR20" i="7" s="1"/>
  <c r="AD19" i="7"/>
  <c r="BR19" i="7" s="1"/>
  <c r="AD18" i="7"/>
  <c r="AD17" i="7"/>
  <c r="AD16" i="7"/>
  <c r="AD15" i="7"/>
  <c r="BR15" i="7" s="1"/>
  <c r="AD14" i="7"/>
  <c r="BR14" i="7" s="1"/>
  <c r="AD13" i="7"/>
  <c r="AD12" i="7"/>
  <c r="AD11" i="7"/>
  <c r="AD10" i="7"/>
  <c r="AD9" i="7"/>
  <c r="BR9" i="7" s="1"/>
  <c r="AD8" i="7"/>
  <c r="DF8" i="7" s="1"/>
  <c r="AD7" i="7"/>
  <c r="AD6" i="7"/>
  <c r="AD5" i="7"/>
  <c r="AC85" i="7"/>
  <c r="AC84" i="7"/>
  <c r="BQ84" i="7" s="1"/>
  <c r="AC83" i="7"/>
  <c r="BQ83" i="7" s="1"/>
  <c r="AC82" i="7"/>
  <c r="AC81" i="7"/>
  <c r="BQ81" i="7" s="1"/>
  <c r="AC80" i="7"/>
  <c r="BQ80" i="7" s="1"/>
  <c r="AC79" i="7"/>
  <c r="AC78" i="7"/>
  <c r="BQ78" i="7" s="1"/>
  <c r="AC77" i="7"/>
  <c r="BQ77" i="7" s="1"/>
  <c r="AC76" i="7"/>
  <c r="AC75" i="7"/>
  <c r="AC74" i="7"/>
  <c r="AC73" i="7"/>
  <c r="AC72" i="7"/>
  <c r="AC71" i="7"/>
  <c r="BQ71" i="7" s="1"/>
  <c r="AC70" i="7"/>
  <c r="BQ70" i="7" s="1"/>
  <c r="AC69" i="7"/>
  <c r="AC68" i="7"/>
  <c r="BQ68" i="7" s="1"/>
  <c r="AC67" i="7"/>
  <c r="AC66" i="7"/>
  <c r="BQ66" i="7" s="1"/>
  <c r="AC65" i="7"/>
  <c r="AC64" i="7"/>
  <c r="AC63" i="7"/>
  <c r="BQ63" i="7" s="1"/>
  <c r="AC62" i="7"/>
  <c r="BQ62" i="7" s="1"/>
  <c r="AC61" i="7"/>
  <c r="AC60" i="7"/>
  <c r="AC59" i="7"/>
  <c r="AC58" i="7"/>
  <c r="AC57" i="7"/>
  <c r="AC56" i="7"/>
  <c r="AC55" i="7"/>
  <c r="AC54" i="7"/>
  <c r="BQ54" i="7" s="1"/>
  <c r="AC53" i="7"/>
  <c r="AC52" i="7"/>
  <c r="AC51" i="7"/>
  <c r="AC50" i="7"/>
  <c r="AC49" i="7"/>
  <c r="AC48" i="7"/>
  <c r="BQ48" i="7" s="1"/>
  <c r="AC47" i="7"/>
  <c r="AC46" i="7"/>
  <c r="BQ46" i="7" s="1"/>
  <c r="AC45" i="7"/>
  <c r="BQ45" i="7" s="1"/>
  <c r="AC44" i="7"/>
  <c r="AC43" i="7"/>
  <c r="AC42" i="7"/>
  <c r="AC41" i="7"/>
  <c r="BQ41" i="7" s="1"/>
  <c r="AC40" i="7"/>
  <c r="AC39" i="7"/>
  <c r="AC38" i="7"/>
  <c r="AC37" i="7"/>
  <c r="AC36" i="7"/>
  <c r="AC35" i="7"/>
  <c r="AC34" i="7"/>
  <c r="BQ34" i="7" s="1"/>
  <c r="AC33" i="7"/>
  <c r="BQ33" i="7" s="1"/>
  <c r="AC32" i="7"/>
  <c r="AC31" i="7"/>
  <c r="AC30" i="7"/>
  <c r="AC29" i="7"/>
  <c r="BQ29" i="7" s="1"/>
  <c r="AC28" i="7"/>
  <c r="AC27" i="7"/>
  <c r="AC26" i="7"/>
  <c r="AC25" i="7"/>
  <c r="AC24" i="7"/>
  <c r="AC23" i="7"/>
  <c r="AC22" i="7"/>
  <c r="AC21" i="7"/>
  <c r="AC20" i="7"/>
  <c r="AC19" i="7"/>
  <c r="AC18" i="7"/>
  <c r="BQ18" i="7" s="1"/>
  <c r="AC17" i="7"/>
  <c r="AC16" i="7"/>
  <c r="AC15" i="7"/>
  <c r="AC14" i="7"/>
  <c r="AC13" i="7"/>
  <c r="AC12" i="7"/>
  <c r="AC11" i="7"/>
  <c r="AC10" i="7"/>
  <c r="AC9" i="7"/>
  <c r="AC8" i="7"/>
  <c r="AC7" i="7"/>
  <c r="AC6" i="7"/>
  <c r="AC5" i="7"/>
  <c r="BQ5" i="7" s="1"/>
  <c r="AB85" i="7"/>
  <c r="BP85" i="7" s="1"/>
  <c r="AB84" i="7"/>
  <c r="BP84" i="7" s="1"/>
  <c r="AB83" i="7"/>
  <c r="AB82" i="7"/>
  <c r="AB81" i="7"/>
  <c r="BP81" i="7" s="1"/>
  <c r="AB80" i="7"/>
  <c r="BP80" i="7" s="1"/>
  <c r="AB79" i="7"/>
  <c r="BP79" i="7" s="1"/>
  <c r="AB78" i="7"/>
  <c r="BP78" i="7" s="1"/>
  <c r="AB77" i="7"/>
  <c r="AB76" i="7"/>
  <c r="AB75" i="7"/>
  <c r="AB74" i="7"/>
  <c r="AB73" i="7"/>
  <c r="AB72" i="7"/>
  <c r="AB71" i="7"/>
  <c r="AB70" i="7"/>
  <c r="AB69" i="7"/>
  <c r="AB68" i="7"/>
  <c r="AB67" i="7"/>
  <c r="AB66" i="7"/>
  <c r="BP66" i="7" s="1"/>
  <c r="AB65" i="7"/>
  <c r="AB64" i="7"/>
  <c r="AB63" i="7"/>
  <c r="AB62" i="7"/>
  <c r="AB61" i="7"/>
  <c r="AB60" i="7"/>
  <c r="AB59" i="7"/>
  <c r="BP59" i="7" s="1"/>
  <c r="AB58" i="7"/>
  <c r="AB57" i="7"/>
  <c r="AB56" i="7"/>
  <c r="AB55" i="7"/>
  <c r="AB54" i="7"/>
  <c r="AB53" i="7"/>
  <c r="AB52" i="7"/>
  <c r="AB51" i="7"/>
  <c r="BP51" i="7" s="1"/>
  <c r="AB50" i="7"/>
  <c r="AB49" i="7"/>
  <c r="AB48" i="7"/>
  <c r="AB47" i="7"/>
  <c r="AB46" i="7"/>
  <c r="AB45" i="7"/>
  <c r="AB44" i="7"/>
  <c r="AB43" i="7"/>
  <c r="AB42" i="7"/>
  <c r="AB41" i="7"/>
  <c r="AB40" i="7"/>
  <c r="AB39" i="7"/>
  <c r="BP39" i="7" s="1"/>
  <c r="AB38" i="7"/>
  <c r="AB37" i="7"/>
  <c r="AB36" i="7"/>
  <c r="AB35" i="7"/>
  <c r="BP35" i="7" s="1"/>
  <c r="AB34" i="7"/>
  <c r="AB33" i="7"/>
  <c r="AB32" i="7"/>
  <c r="AB31" i="7"/>
  <c r="AB30" i="7"/>
  <c r="AB29" i="7"/>
  <c r="AB28" i="7"/>
  <c r="AB27" i="7"/>
  <c r="AB26" i="7"/>
  <c r="BP26" i="7" s="1"/>
  <c r="AB25" i="7"/>
  <c r="AB24" i="7"/>
  <c r="BP24" i="7" s="1"/>
  <c r="AB23" i="7"/>
  <c r="AB22" i="7"/>
  <c r="AB21" i="7"/>
  <c r="BP21" i="7" s="1"/>
  <c r="AB20" i="7"/>
  <c r="AB19" i="7"/>
  <c r="AB18" i="7"/>
  <c r="AB17" i="7"/>
  <c r="AB16" i="7"/>
  <c r="AB15" i="7"/>
  <c r="AB14" i="7"/>
  <c r="AB13" i="7"/>
  <c r="AB12" i="7"/>
  <c r="BP12" i="7" s="1"/>
  <c r="AB11" i="7"/>
  <c r="BP11" i="7" s="1"/>
  <c r="AB10" i="7"/>
  <c r="AB9" i="7"/>
  <c r="AB8" i="7"/>
  <c r="AB7" i="7"/>
  <c r="BP7" i="7" s="1"/>
  <c r="AB6" i="7"/>
  <c r="BP6" i="7" s="1"/>
  <c r="AB5" i="7"/>
  <c r="AA85" i="7"/>
  <c r="AA84" i="7"/>
  <c r="AA83" i="7"/>
  <c r="BO83" i="7" s="1"/>
  <c r="AA82" i="7"/>
  <c r="BO82" i="7" s="1"/>
  <c r="AA81" i="7"/>
  <c r="BO81" i="7" s="1"/>
  <c r="AA80" i="7"/>
  <c r="BO80" i="7" s="1"/>
  <c r="AA79" i="7"/>
  <c r="AA78" i="7"/>
  <c r="AA77" i="7"/>
  <c r="BO77" i="7" s="1"/>
  <c r="AA76" i="7"/>
  <c r="BO76" i="7" s="1"/>
  <c r="AA75" i="7"/>
  <c r="BO75" i="7" s="1"/>
  <c r="AA74" i="7"/>
  <c r="BO74" i="7" s="1"/>
  <c r="AA73" i="7"/>
  <c r="AA72" i="7"/>
  <c r="BO72" i="7" s="1"/>
  <c r="AA71" i="7"/>
  <c r="AA70" i="7"/>
  <c r="BO70" i="7" s="1"/>
  <c r="AA69" i="7"/>
  <c r="AA68" i="7"/>
  <c r="AA67" i="7"/>
  <c r="AA66" i="7"/>
  <c r="AA65" i="7"/>
  <c r="BO65" i="7" s="1"/>
  <c r="AA64" i="7"/>
  <c r="AA63" i="7"/>
  <c r="BO63" i="7" s="1"/>
  <c r="AA62" i="7"/>
  <c r="AA61" i="7"/>
  <c r="AA60" i="7"/>
  <c r="AA59" i="7"/>
  <c r="AA58" i="7"/>
  <c r="BO58" i="7" s="1"/>
  <c r="AA57" i="7"/>
  <c r="AA56" i="7"/>
  <c r="AA55" i="7"/>
  <c r="AA54" i="7"/>
  <c r="AA53" i="7"/>
  <c r="AA52" i="7"/>
  <c r="AA51" i="7"/>
  <c r="AA50" i="7"/>
  <c r="AA49" i="7"/>
  <c r="AA48" i="7"/>
  <c r="AA47" i="7"/>
  <c r="BO47" i="7" s="1"/>
  <c r="AA46" i="7"/>
  <c r="AA45" i="7"/>
  <c r="AA44" i="7"/>
  <c r="AA43" i="7"/>
  <c r="AA42" i="7"/>
  <c r="BO42" i="7" s="1"/>
  <c r="AA41" i="7"/>
  <c r="AA40" i="7"/>
  <c r="AA39" i="7"/>
  <c r="AA38" i="7"/>
  <c r="BO38" i="7" s="1"/>
  <c r="AA37" i="7"/>
  <c r="AA36" i="7"/>
  <c r="AA35" i="7"/>
  <c r="AA34" i="7"/>
  <c r="AA33" i="7"/>
  <c r="AA32" i="7"/>
  <c r="AA31" i="7"/>
  <c r="AA30" i="7"/>
  <c r="BO30" i="7" s="1"/>
  <c r="AA29" i="7"/>
  <c r="AA28" i="7"/>
  <c r="AA27" i="7"/>
  <c r="BO27" i="7" s="1"/>
  <c r="AA26" i="7"/>
  <c r="AA25" i="7"/>
  <c r="AA24" i="7"/>
  <c r="AA23" i="7"/>
  <c r="AA22" i="7"/>
  <c r="AA21" i="7"/>
  <c r="AA20" i="7"/>
  <c r="BO20" i="7" s="1"/>
  <c r="AA19" i="7"/>
  <c r="AA18" i="7"/>
  <c r="AA17" i="7"/>
  <c r="BO17" i="7" s="1"/>
  <c r="AA16" i="7"/>
  <c r="AA15" i="7"/>
  <c r="AA14" i="7"/>
  <c r="AA13" i="7"/>
  <c r="AA12" i="7"/>
  <c r="AA11" i="7"/>
  <c r="AA10" i="7"/>
  <c r="AA9" i="7"/>
  <c r="AA8" i="7"/>
  <c r="AA7" i="7"/>
  <c r="AA6" i="7"/>
  <c r="AA5" i="7"/>
  <c r="Z85" i="7"/>
  <c r="Z84" i="7"/>
  <c r="BN84" i="7" s="1"/>
  <c r="Z83" i="7"/>
  <c r="BN83" i="7" s="1"/>
  <c r="Z82" i="7"/>
  <c r="Z81" i="7"/>
  <c r="BN81" i="7" s="1"/>
  <c r="Z80" i="7"/>
  <c r="BN80" i="7" s="1"/>
  <c r="Z79" i="7"/>
  <c r="Z78" i="7"/>
  <c r="BN78" i="7" s="1"/>
  <c r="Z77" i="7"/>
  <c r="Z76" i="7"/>
  <c r="Z75" i="7"/>
  <c r="Z74" i="7"/>
  <c r="BN74" i="7" s="1"/>
  <c r="Z73" i="7"/>
  <c r="Z72" i="7"/>
  <c r="Z71" i="7"/>
  <c r="BN71" i="7" s="1"/>
  <c r="Z70" i="7"/>
  <c r="Z69" i="7"/>
  <c r="BN69" i="7" s="1"/>
  <c r="Z68" i="7"/>
  <c r="Z67" i="7"/>
  <c r="Z66" i="7"/>
  <c r="Z65" i="7"/>
  <c r="Z64" i="7"/>
  <c r="Z63" i="7"/>
  <c r="Z62" i="7"/>
  <c r="BN62" i="7" s="1"/>
  <c r="Z61" i="7"/>
  <c r="Z60" i="7"/>
  <c r="BN60" i="7" s="1"/>
  <c r="Z59" i="7"/>
  <c r="Z58" i="7"/>
  <c r="Z57" i="7"/>
  <c r="Z56" i="7"/>
  <c r="BN56" i="7" s="1"/>
  <c r="Z55" i="7"/>
  <c r="BN55" i="7" s="1"/>
  <c r="Z54" i="7"/>
  <c r="Z53" i="7"/>
  <c r="Z52" i="7"/>
  <c r="Z51" i="7"/>
  <c r="Z50" i="7"/>
  <c r="Z49" i="7"/>
  <c r="BN49" i="7" s="1"/>
  <c r="Z48" i="7"/>
  <c r="Z47" i="7"/>
  <c r="Z46" i="7"/>
  <c r="Z45" i="7"/>
  <c r="Z44" i="7"/>
  <c r="Z43" i="7"/>
  <c r="Z42" i="7"/>
  <c r="Z41" i="7"/>
  <c r="Z40" i="7"/>
  <c r="Z39" i="7"/>
  <c r="Z38" i="7"/>
  <c r="Z37" i="7"/>
  <c r="Z36" i="7"/>
  <c r="BN36" i="7" s="1"/>
  <c r="Z35" i="7"/>
  <c r="Z34" i="7"/>
  <c r="Z33" i="7"/>
  <c r="Z32" i="7"/>
  <c r="Z31" i="7"/>
  <c r="Z30" i="7"/>
  <c r="Z29" i="7"/>
  <c r="Z28" i="7"/>
  <c r="Z27" i="7"/>
  <c r="Z26" i="7"/>
  <c r="Z25" i="7"/>
  <c r="BN25" i="7" s="1"/>
  <c r="Z24" i="7"/>
  <c r="Z23" i="7"/>
  <c r="Z22" i="7"/>
  <c r="Z21" i="7"/>
  <c r="Z20" i="7"/>
  <c r="Z19" i="7"/>
  <c r="Z18" i="7"/>
  <c r="Z17" i="7"/>
  <c r="Z16" i="7"/>
  <c r="Z15" i="7"/>
  <c r="Z14" i="7"/>
  <c r="Z13" i="7"/>
  <c r="Z12" i="7"/>
  <c r="Z11" i="7"/>
  <c r="Z10" i="7"/>
  <c r="Z9" i="7"/>
  <c r="Z8" i="7"/>
  <c r="BN8" i="7" s="1"/>
  <c r="Z7" i="7"/>
  <c r="Z6" i="7"/>
  <c r="Z5" i="7"/>
  <c r="Y85" i="7"/>
  <c r="Y84" i="7"/>
  <c r="BM84" i="7" s="1"/>
  <c r="Y83" i="7"/>
  <c r="BM83" i="7" s="1"/>
  <c r="Y82" i="7"/>
  <c r="BM82" i="7" s="1"/>
  <c r="Y81" i="7"/>
  <c r="BM81" i="7" s="1"/>
  <c r="Y80" i="7"/>
  <c r="Y79" i="7"/>
  <c r="Y78" i="7"/>
  <c r="BM78" i="7" s="1"/>
  <c r="Y77" i="7"/>
  <c r="BM77" i="7" s="1"/>
  <c r="Y76" i="7"/>
  <c r="Y75" i="7"/>
  <c r="Y74" i="7"/>
  <c r="Y73" i="7"/>
  <c r="Y72" i="7"/>
  <c r="BM72" i="7" s="1"/>
  <c r="Y71" i="7"/>
  <c r="Y70" i="7"/>
  <c r="Y69" i="7"/>
  <c r="BM69" i="7" s="1"/>
  <c r="Y68" i="7"/>
  <c r="BM68" i="7" s="1"/>
  <c r="Y67" i="7"/>
  <c r="Y66" i="7"/>
  <c r="BM66" i="7" s="1"/>
  <c r="Y65" i="7"/>
  <c r="Y64" i="7"/>
  <c r="Y63" i="7"/>
  <c r="Y62" i="7"/>
  <c r="Y61" i="7"/>
  <c r="Y60" i="7"/>
  <c r="Y59" i="7"/>
  <c r="BM59" i="7" s="1"/>
  <c r="Y58" i="7"/>
  <c r="Y57" i="7"/>
  <c r="Y56" i="7"/>
  <c r="Y55" i="7"/>
  <c r="Y54" i="7"/>
  <c r="Y53" i="7"/>
  <c r="BM53" i="7" s="1"/>
  <c r="Y52" i="7"/>
  <c r="BM52" i="7" s="1"/>
  <c r="Y51" i="7"/>
  <c r="Y50" i="7"/>
  <c r="BM50" i="7" s="1"/>
  <c r="Y49" i="7"/>
  <c r="Y48" i="7"/>
  <c r="Y47" i="7"/>
  <c r="Y46" i="7"/>
  <c r="Y45" i="7"/>
  <c r="Y44" i="7"/>
  <c r="BM44" i="7" s="1"/>
  <c r="Y43" i="7"/>
  <c r="Y42" i="7"/>
  <c r="Y41" i="7"/>
  <c r="Y40" i="7"/>
  <c r="BM40" i="7" s="1"/>
  <c r="Y39" i="7"/>
  <c r="BM39" i="7" s="1"/>
  <c r="Y38" i="7"/>
  <c r="Y37" i="7"/>
  <c r="Y36" i="7"/>
  <c r="Y35" i="7"/>
  <c r="BM35" i="7" s="1"/>
  <c r="Y34" i="7"/>
  <c r="Y33" i="7"/>
  <c r="Y32" i="7"/>
  <c r="BM32" i="7" s="1"/>
  <c r="Y31" i="7"/>
  <c r="Y30" i="7"/>
  <c r="Y29" i="7"/>
  <c r="Y28" i="7"/>
  <c r="BM28" i="7" s="1"/>
  <c r="Y27" i="7"/>
  <c r="Y26" i="7"/>
  <c r="BM26" i="7" s="1"/>
  <c r="Y25" i="7"/>
  <c r="Y24" i="7"/>
  <c r="Y23" i="7"/>
  <c r="Y22" i="7"/>
  <c r="Y21" i="7"/>
  <c r="BM21" i="7" s="1"/>
  <c r="Y20" i="7"/>
  <c r="Y19" i="7"/>
  <c r="Y18" i="7"/>
  <c r="Y17" i="7"/>
  <c r="Y16" i="7"/>
  <c r="Y15" i="7"/>
  <c r="Y14" i="7"/>
  <c r="BM14" i="7" s="1"/>
  <c r="Y13" i="7"/>
  <c r="Y12" i="7"/>
  <c r="Y11" i="7"/>
  <c r="Y10" i="7"/>
  <c r="Y9" i="7"/>
  <c r="BM9" i="7" s="1"/>
  <c r="Y8" i="7"/>
  <c r="Y7" i="7"/>
  <c r="Y6" i="7"/>
  <c r="DA6" i="7" s="1"/>
  <c r="Y5" i="7"/>
  <c r="X85" i="7"/>
  <c r="BL85" i="7" s="1"/>
  <c r="X84" i="7"/>
  <c r="BL84" i="7" s="1"/>
  <c r="X83" i="7"/>
  <c r="BL83" i="7" s="1"/>
  <c r="X82" i="7"/>
  <c r="X81" i="7"/>
  <c r="X80" i="7"/>
  <c r="BL80" i="7" s="1"/>
  <c r="X79" i="7"/>
  <c r="BL79" i="7" s="1"/>
  <c r="X78" i="7"/>
  <c r="BL78" i="7" s="1"/>
  <c r="X77" i="7"/>
  <c r="BL77" i="7" s="1"/>
  <c r="X76" i="7"/>
  <c r="X75" i="7"/>
  <c r="BL75" i="7" s="1"/>
  <c r="X74" i="7"/>
  <c r="X73" i="7"/>
  <c r="X72" i="7"/>
  <c r="X71" i="7"/>
  <c r="X70" i="7"/>
  <c r="X69" i="7"/>
  <c r="X68" i="7"/>
  <c r="X67" i="7"/>
  <c r="X66" i="7"/>
  <c r="X65" i="7"/>
  <c r="X64" i="7"/>
  <c r="X63" i="7"/>
  <c r="BL63" i="7" s="1"/>
  <c r="X62" i="7"/>
  <c r="X61" i="7"/>
  <c r="X60" i="7"/>
  <c r="X59" i="7"/>
  <c r="X58" i="7"/>
  <c r="X57" i="7"/>
  <c r="BL57" i="7" s="1"/>
  <c r="X56" i="7"/>
  <c r="X55" i="7"/>
  <c r="X54" i="7"/>
  <c r="X53" i="7"/>
  <c r="X52" i="7"/>
  <c r="X51" i="7"/>
  <c r="X50" i="7"/>
  <c r="X49" i="7"/>
  <c r="X48" i="7"/>
  <c r="X47" i="7"/>
  <c r="BL47" i="7" s="1"/>
  <c r="X46" i="7"/>
  <c r="X45" i="7"/>
  <c r="X44" i="7"/>
  <c r="X43" i="7"/>
  <c r="BL43" i="7" s="1"/>
  <c r="X42" i="7"/>
  <c r="X41" i="7"/>
  <c r="X40" i="7"/>
  <c r="X39" i="7"/>
  <c r="X38" i="7"/>
  <c r="X37" i="7"/>
  <c r="X36" i="7"/>
  <c r="X35" i="7"/>
  <c r="X34" i="7"/>
  <c r="X33" i="7"/>
  <c r="X32" i="7"/>
  <c r="X31" i="7"/>
  <c r="BL31" i="7" s="1"/>
  <c r="X30" i="7"/>
  <c r="X29" i="7"/>
  <c r="X28" i="7"/>
  <c r="X27" i="7"/>
  <c r="BL27" i="7" s="1"/>
  <c r="X26" i="7"/>
  <c r="X25" i="7"/>
  <c r="X24" i="7"/>
  <c r="X23" i="7"/>
  <c r="BL23" i="7" s="1"/>
  <c r="X22" i="7"/>
  <c r="X21" i="7"/>
  <c r="X20" i="7"/>
  <c r="X19" i="7"/>
  <c r="X18" i="7"/>
  <c r="X17" i="7"/>
  <c r="X16" i="7"/>
  <c r="X15" i="7"/>
  <c r="X14" i="7"/>
  <c r="X13" i="7"/>
  <c r="X12" i="7"/>
  <c r="X11" i="7"/>
  <c r="X10" i="7"/>
  <c r="X9" i="7"/>
  <c r="X8" i="7"/>
  <c r="X7" i="7"/>
  <c r="X6" i="7"/>
  <c r="X5" i="7"/>
  <c r="BL5" i="7" s="1"/>
  <c r="W85" i="7"/>
  <c r="W84" i="7"/>
  <c r="BK84" i="7" s="1"/>
  <c r="W83" i="7"/>
  <c r="BK83" i="7" s="1"/>
  <c r="W82" i="7"/>
  <c r="W81" i="7"/>
  <c r="BK81" i="7" s="1"/>
  <c r="W80" i="7"/>
  <c r="BK80" i="7" s="1"/>
  <c r="W79" i="7"/>
  <c r="W78" i="7"/>
  <c r="BK78" i="7" s="1"/>
  <c r="W77" i="7"/>
  <c r="BK77" i="7" s="1"/>
  <c r="W76" i="7"/>
  <c r="W75" i="7"/>
  <c r="W74" i="7"/>
  <c r="BK74" i="7" s="1"/>
  <c r="W73" i="7"/>
  <c r="W72" i="7"/>
  <c r="BK72" i="7" s="1"/>
  <c r="W71" i="7"/>
  <c r="W70" i="7"/>
  <c r="W69" i="7"/>
  <c r="W68" i="7"/>
  <c r="BK68" i="7" s="1"/>
  <c r="W67" i="7"/>
  <c r="W66" i="7"/>
  <c r="W65" i="7"/>
  <c r="BK65" i="7" s="1"/>
  <c r="W64" i="7"/>
  <c r="W63" i="7"/>
  <c r="W62" i="7"/>
  <c r="W61" i="7"/>
  <c r="W60" i="7"/>
  <c r="BK60" i="7" s="1"/>
  <c r="W59" i="7"/>
  <c r="W58" i="7"/>
  <c r="W57" i="7"/>
  <c r="W56" i="7"/>
  <c r="BK56" i="7" s="1"/>
  <c r="W55" i="7"/>
  <c r="W54" i="7"/>
  <c r="BK54" i="7" s="1"/>
  <c r="W53" i="7"/>
  <c r="W52" i="7"/>
  <c r="W51" i="7"/>
  <c r="W50" i="7"/>
  <c r="W49" i="7"/>
  <c r="W48" i="7"/>
  <c r="BK48" i="7" s="1"/>
  <c r="W47" i="7"/>
  <c r="W46" i="7"/>
  <c r="W45" i="7"/>
  <c r="BK45" i="7" s="1"/>
  <c r="W44" i="7"/>
  <c r="W43" i="7"/>
  <c r="W42" i="7"/>
  <c r="W41" i="7"/>
  <c r="BK41" i="7" s="1"/>
  <c r="W40" i="7"/>
  <c r="W39" i="7"/>
  <c r="W38" i="7"/>
  <c r="W37" i="7"/>
  <c r="W36" i="7"/>
  <c r="BK36" i="7" s="1"/>
  <c r="W35" i="7"/>
  <c r="W34" i="7"/>
  <c r="W33" i="7"/>
  <c r="BK33" i="7" s="1"/>
  <c r="W32" i="7"/>
  <c r="W31" i="7"/>
  <c r="W30" i="7"/>
  <c r="W29" i="7"/>
  <c r="BK29" i="7" s="1"/>
  <c r="W28" i="7"/>
  <c r="W27" i="7"/>
  <c r="W26" i="7"/>
  <c r="W25" i="7"/>
  <c r="W24" i="7"/>
  <c r="W23" i="7"/>
  <c r="W22" i="7"/>
  <c r="BK22" i="7" s="1"/>
  <c r="W21" i="7"/>
  <c r="W20" i="7"/>
  <c r="W19" i="7"/>
  <c r="W18" i="7"/>
  <c r="BK18" i="7" s="1"/>
  <c r="W17" i="7"/>
  <c r="W16" i="7"/>
  <c r="BK16" i="7" s="1"/>
  <c r="W15" i="7"/>
  <c r="BK15" i="7" s="1"/>
  <c r="W14" i="7"/>
  <c r="W13" i="7"/>
  <c r="W12" i="7"/>
  <c r="W11" i="7"/>
  <c r="BK11" i="7" s="1"/>
  <c r="W10" i="7"/>
  <c r="BK10" i="7" s="1"/>
  <c r="W9" i="7"/>
  <c r="W8" i="7"/>
  <c r="W7" i="7"/>
  <c r="W6" i="7"/>
  <c r="BK6" i="7" s="1"/>
  <c r="W5" i="7"/>
  <c r="V85" i="7"/>
  <c r="BJ85" i="7" s="1"/>
  <c r="V84" i="7"/>
  <c r="BJ84" i="7" s="1"/>
  <c r="V83" i="7"/>
  <c r="V82" i="7"/>
  <c r="V81" i="7"/>
  <c r="BJ81" i="7" s="1"/>
  <c r="V80" i="7"/>
  <c r="BJ80" i="7" s="1"/>
  <c r="V79" i="7"/>
  <c r="BJ79" i="7" s="1"/>
  <c r="V78" i="7"/>
  <c r="BJ78" i="7" s="1"/>
  <c r="V77" i="7"/>
  <c r="V76" i="7"/>
  <c r="V75" i="7"/>
  <c r="BJ75" i="7" s="1"/>
  <c r="V74" i="7"/>
  <c r="V73" i="7"/>
  <c r="BJ73" i="7" s="1"/>
  <c r="V72" i="7"/>
  <c r="V71" i="7"/>
  <c r="BJ71" i="7" s="1"/>
  <c r="V70" i="7"/>
  <c r="V69" i="7"/>
  <c r="BJ69" i="7" s="1"/>
  <c r="V68" i="7"/>
  <c r="V67" i="7"/>
  <c r="BJ67" i="7" s="1"/>
  <c r="V66" i="7"/>
  <c r="V65" i="7"/>
  <c r="V64" i="7"/>
  <c r="V63" i="7"/>
  <c r="V62" i="7"/>
  <c r="V61" i="7"/>
  <c r="V60" i="7"/>
  <c r="V59" i="7"/>
  <c r="V58" i="7"/>
  <c r="V57" i="7"/>
  <c r="V56" i="7"/>
  <c r="V55" i="7"/>
  <c r="V54" i="7"/>
  <c r="V53" i="7"/>
  <c r="BJ53" i="7" s="1"/>
  <c r="V52" i="7"/>
  <c r="V51" i="7"/>
  <c r="BJ51" i="7" s="1"/>
  <c r="V50" i="7"/>
  <c r="BJ50" i="7" s="1"/>
  <c r="V49" i="7"/>
  <c r="V48" i="7"/>
  <c r="V47" i="7"/>
  <c r="V46" i="7"/>
  <c r="V45" i="7"/>
  <c r="V44" i="7"/>
  <c r="BJ44" i="7" s="1"/>
  <c r="V43" i="7"/>
  <c r="V42" i="7"/>
  <c r="V41" i="7"/>
  <c r="V40" i="7"/>
  <c r="V39" i="7"/>
  <c r="V38" i="7"/>
  <c r="V37" i="7"/>
  <c r="V36" i="7"/>
  <c r="V35" i="7"/>
  <c r="V34" i="7"/>
  <c r="V33" i="7"/>
  <c r="V32" i="7"/>
  <c r="BJ32" i="7" s="1"/>
  <c r="V31" i="7"/>
  <c r="V30" i="7"/>
  <c r="V29" i="7"/>
  <c r="V28" i="7"/>
  <c r="V27" i="7"/>
  <c r="V26" i="7"/>
  <c r="V25" i="7"/>
  <c r="V24" i="7"/>
  <c r="BJ24" i="7" s="1"/>
  <c r="V23" i="7"/>
  <c r="V22" i="7"/>
  <c r="V21" i="7"/>
  <c r="V20" i="7"/>
  <c r="V19" i="7"/>
  <c r="V18" i="7"/>
  <c r="V17" i="7"/>
  <c r="V16" i="7"/>
  <c r="V15" i="7"/>
  <c r="V14" i="7"/>
  <c r="V13" i="7"/>
  <c r="V12" i="7"/>
  <c r="V11" i="7"/>
  <c r="V10" i="7"/>
  <c r="V9" i="7"/>
  <c r="V8" i="7"/>
  <c r="V7" i="7"/>
  <c r="V6" i="7"/>
  <c r="V5" i="7"/>
  <c r="U85" i="7"/>
  <c r="U84" i="7"/>
  <c r="U83" i="7"/>
  <c r="BI83" i="7" s="1"/>
  <c r="U82" i="7"/>
  <c r="BI82" i="7" s="1"/>
  <c r="U81" i="7"/>
  <c r="BI81" i="7" s="1"/>
  <c r="U80" i="7"/>
  <c r="BI80" i="7" s="1"/>
  <c r="U79" i="7"/>
  <c r="U78" i="7"/>
  <c r="U77" i="7"/>
  <c r="U76" i="7"/>
  <c r="U75" i="7"/>
  <c r="U74" i="7"/>
  <c r="U73" i="7"/>
  <c r="U72" i="7"/>
  <c r="U71" i="7"/>
  <c r="U70" i="7"/>
  <c r="U69" i="7"/>
  <c r="U68" i="7"/>
  <c r="U67" i="7"/>
  <c r="U66" i="7"/>
  <c r="BI66" i="7" s="1"/>
  <c r="U65" i="7"/>
  <c r="BI65" i="7" s="1"/>
  <c r="U64" i="7"/>
  <c r="BI64" i="7" s="1"/>
  <c r="U63" i="7"/>
  <c r="U62" i="7"/>
  <c r="BI62" i="7" s="1"/>
  <c r="U61" i="7"/>
  <c r="U60" i="7"/>
  <c r="U59" i="7"/>
  <c r="U58" i="7"/>
  <c r="BI58" i="7" s="1"/>
  <c r="U57" i="7"/>
  <c r="BI57" i="7" s="1"/>
  <c r="U56" i="7"/>
  <c r="U55" i="7"/>
  <c r="U54" i="7"/>
  <c r="U53" i="7"/>
  <c r="U52" i="7"/>
  <c r="U51" i="7"/>
  <c r="U50" i="7"/>
  <c r="U49" i="7"/>
  <c r="U48" i="7"/>
  <c r="U47" i="7"/>
  <c r="U46" i="7"/>
  <c r="U45" i="7"/>
  <c r="U44" i="7"/>
  <c r="U43" i="7"/>
  <c r="U42" i="7"/>
  <c r="BI42" i="7" s="1"/>
  <c r="U41" i="7"/>
  <c r="U40" i="7"/>
  <c r="U39" i="7"/>
  <c r="U38" i="7"/>
  <c r="BI38" i="7" s="1"/>
  <c r="U37" i="7"/>
  <c r="U36" i="7"/>
  <c r="U35" i="7"/>
  <c r="U34" i="7"/>
  <c r="U33" i="7"/>
  <c r="U32" i="7"/>
  <c r="U31" i="7"/>
  <c r="U30" i="7"/>
  <c r="BI30" i="7" s="1"/>
  <c r="U29" i="7"/>
  <c r="U28" i="7"/>
  <c r="U27" i="7"/>
  <c r="U26" i="7"/>
  <c r="U25" i="7"/>
  <c r="U24" i="7"/>
  <c r="U23" i="7"/>
  <c r="BI23" i="7" s="1"/>
  <c r="U22" i="7"/>
  <c r="U21" i="7"/>
  <c r="U20" i="7"/>
  <c r="BI20" i="7" s="1"/>
  <c r="U19" i="7"/>
  <c r="U18" i="7"/>
  <c r="U17" i="7"/>
  <c r="U16" i="7"/>
  <c r="U15" i="7"/>
  <c r="U14" i="7"/>
  <c r="U13" i="7"/>
  <c r="U12" i="7"/>
  <c r="BI12" i="7" s="1"/>
  <c r="U11" i="7"/>
  <c r="U10" i="7"/>
  <c r="U9" i="7"/>
  <c r="U8" i="7"/>
  <c r="BI8" i="7" s="1"/>
  <c r="U7" i="7"/>
  <c r="U6" i="7"/>
  <c r="U5" i="7"/>
  <c r="T5" i="7"/>
  <c r="DT80" i="7" l="1"/>
  <c r="DP74" i="7"/>
  <c r="DM59" i="7"/>
  <c r="DS84" i="7"/>
  <c r="DU83" i="7"/>
  <c r="DN81" i="7"/>
  <c r="DR80" i="7"/>
  <c r="DP79" i="7"/>
  <c r="DT75" i="7"/>
  <c r="DN74" i="7"/>
  <c r="DO62" i="7"/>
  <c r="DS51" i="7"/>
  <c r="DL30" i="7"/>
  <c r="DL80" i="7"/>
  <c r="DO23" i="7"/>
  <c r="DU77" i="7"/>
  <c r="DO38" i="7"/>
  <c r="DP85" i="7"/>
  <c r="N171" i="12" s="1"/>
  <c r="DT81" i="7"/>
  <c r="DQ78" i="7"/>
  <c r="DO77" i="7"/>
  <c r="DN73" i="7"/>
  <c r="DS71" i="7"/>
  <c r="DS69" i="7"/>
  <c r="DP67" i="7"/>
  <c r="DS60" i="7"/>
  <c r="DO42" i="7"/>
  <c r="DL38" i="7"/>
  <c r="DN62" i="7"/>
  <c r="DQ5" i="7"/>
  <c r="DO83" i="7"/>
  <c r="DT71" i="7"/>
  <c r="DP81" i="7"/>
  <c r="DL78" i="7"/>
  <c r="DM77" i="7"/>
  <c r="DQ74" i="7"/>
  <c r="DL73" i="7"/>
  <c r="DQ71" i="7"/>
  <c r="DP69" i="7"/>
  <c r="DS66" i="7"/>
  <c r="DM63" i="7"/>
  <c r="DU47" i="7"/>
  <c r="DL42" i="7"/>
  <c r="DM26" i="7"/>
  <c r="CZ57" i="7"/>
  <c r="CY15" i="7"/>
  <c r="CW82" i="7"/>
  <c r="CX73" i="7"/>
  <c r="CX67" i="7"/>
  <c r="CY11" i="7"/>
  <c r="CY84" i="7"/>
  <c r="CX78" i="7"/>
  <c r="CY77" i="7"/>
  <c r="CY36" i="7"/>
  <c r="CZ79" i="7"/>
  <c r="CX84" i="7"/>
  <c r="CY48" i="7"/>
  <c r="CX44" i="7"/>
  <c r="CX24" i="7"/>
  <c r="BI7" i="7"/>
  <c r="CW7" i="7"/>
  <c r="BI13" i="7"/>
  <c r="CW13" i="7"/>
  <c r="BI19" i="7"/>
  <c r="CW19" i="7"/>
  <c r="BI25" i="7"/>
  <c r="CW25" i="7"/>
  <c r="BI31" i="7"/>
  <c r="CW31" i="7"/>
  <c r="BI37" i="7"/>
  <c r="CW37" i="7"/>
  <c r="BI43" i="7"/>
  <c r="CW43" i="7"/>
  <c r="BI49" i="7"/>
  <c r="CW49" i="7"/>
  <c r="BI55" i="7"/>
  <c r="CW55" i="7"/>
  <c r="BI61" i="7"/>
  <c r="CW61" i="7"/>
  <c r="BI67" i="7"/>
  <c r="CW67" i="7"/>
  <c r="BI73" i="7"/>
  <c r="CW73" i="7"/>
  <c r="BI79" i="7"/>
  <c r="CW79" i="7"/>
  <c r="BI85" i="7"/>
  <c r="N152" i="12" s="1"/>
  <c r="CW85" i="7"/>
  <c r="CX10" i="7"/>
  <c r="BJ10" i="7"/>
  <c r="BJ16" i="7"/>
  <c r="CX16" i="7"/>
  <c r="BJ22" i="7"/>
  <c r="CX22" i="7"/>
  <c r="BJ28" i="7"/>
  <c r="CX28" i="7"/>
  <c r="BJ34" i="7"/>
  <c r="CX34" i="7"/>
  <c r="BJ40" i="7"/>
  <c r="CX40" i="7"/>
  <c r="BJ46" i="7"/>
  <c r="CX46" i="7"/>
  <c r="BJ52" i="7"/>
  <c r="CX52" i="7"/>
  <c r="BJ58" i="7"/>
  <c r="CX58" i="7"/>
  <c r="BJ64" i="7"/>
  <c r="CX64" i="7"/>
  <c r="BJ70" i="7"/>
  <c r="CX70" i="7"/>
  <c r="BJ76" i="7"/>
  <c r="K153" i="12" s="1"/>
  <c r="CX76" i="7"/>
  <c r="BJ82" i="7"/>
  <c r="CX82" i="7"/>
  <c r="CY7" i="7"/>
  <c r="BK7" i="7"/>
  <c r="BK13" i="7"/>
  <c r="CY13" i="7"/>
  <c r="BK19" i="7"/>
  <c r="CY19" i="7"/>
  <c r="BK25" i="7"/>
  <c r="CY25" i="7"/>
  <c r="BK31" i="7"/>
  <c r="CY31" i="7"/>
  <c r="BK37" i="7"/>
  <c r="CY37" i="7"/>
  <c r="BK43" i="7"/>
  <c r="CY43" i="7"/>
  <c r="BK49" i="7"/>
  <c r="F154" i="12" s="1"/>
  <c r="CY49" i="7"/>
  <c r="BK55" i="7"/>
  <c r="CY55" i="7"/>
  <c r="BK61" i="7"/>
  <c r="CY61" i="7"/>
  <c r="BK67" i="7"/>
  <c r="CY67" i="7"/>
  <c r="BK73" i="7"/>
  <c r="CY73" i="7"/>
  <c r="BK79" i="7"/>
  <c r="CY79" i="7"/>
  <c r="BK85" i="7"/>
  <c r="N154" i="12" s="1"/>
  <c r="CY85" i="7"/>
  <c r="BL10" i="7"/>
  <c r="CZ10" i="7"/>
  <c r="BL16" i="7"/>
  <c r="CZ16" i="7"/>
  <c r="BL22" i="7"/>
  <c r="CZ22" i="7"/>
  <c r="BL28" i="7"/>
  <c r="CZ28" i="7"/>
  <c r="BL34" i="7"/>
  <c r="CZ34" i="7"/>
  <c r="BL40" i="7"/>
  <c r="CZ40" i="7"/>
  <c r="BL46" i="7"/>
  <c r="CZ46" i="7"/>
  <c r="BL52" i="7"/>
  <c r="CZ52" i="7"/>
  <c r="BL58" i="7"/>
  <c r="CZ58" i="7"/>
  <c r="BL64" i="7"/>
  <c r="CZ64" i="7"/>
  <c r="BL70" i="7"/>
  <c r="CZ70" i="7"/>
  <c r="BL76" i="7"/>
  <c r="CZ76" i="7"/>
  <c r="BL82" i="7"/>
  <c r="CZ82" i="7"/>
  <c r="BM7" i="7"/>
  <c r="DA7" i="7"/>
  <c r="BM13" i="7"/>
  <c r="DA13" i="7"/>
  <c r="BM19" i="7"/>
  <c r="DA19" i="7"/>
  <c r="BM25" i="7"/>
  <c r="DA25" i="7"/>
  <c r="BM31" i="7"/>
  <c r="DA31" i="7"/>
  <c r="BM37" i="7"/>
  <c r="DA37" i="7"/>
  <c r="BM43" i="7"/>
  <c r="DA43" i="7"/>
  <c r="BM49" i="7"/>
  <c r="DA49" i="7"/>
  <c r="BM55" i="7"/>
  <c r="DA55" i="7"/>
  <c r="BM61" i="7"/>
  <c r="DA61" i="7"/>
  <c r="BM67" i="7"/>
  <c r="DA67" i="7"/>
  <c r="BM73" i="7"/>
  <c r="DA73" i="7"/>
  <c r="BM79" i="7"/>
  <c r="DA79" i="7"/>
  <c r="BM85" i="7"/>
  <c r="N156" i="12" s="1"/>
  <c r="DA85" i="7"/>
  <c r="DB10" i="7"/>
  <c r="BN10" i="7"/>
  <c r="BN16" i="7"/>
  <c r="DB16" i="7"/>
  <c r="BN22" i="7"/>
  <c r="DB22" i="7"/>
  <c r="BN28" i="7"/>
  <c r="DB28" i="7"/>
  <c r="BN34" i="7"/>
  <c r="DB34" i="7"/>
  <c r="BN40" i="7"/>
  <c r="DB40" i="7"/>
  <c r="BN46" i="7"/>
  <c r="DB46" i="7"/>
  <c r="BN52" i="7"/>
  <c r="DB52" i="7"/>
  <c r="BN58" i="7"/>
  <c r="DB58" i="7"/>
  <c r="BN64" i="7"/>
  <c r="DB64" i="7"/>
  <c r="BN70" i="7"/>
  <c r="DB70" i="7"/>
  <c r="BN76" i="7"/>
  <c r="DB76" i="7"/>
  <c r="BN82" i="7"/>
  <c r="DB82" i="7"/>
  <c r="BO7" i="7"/>
  <c r="DC7" i="7"/>
  <c r="BO13" i="7"/>
  <c r="DC13" i="7"/>
  <c r="BO19" i="7"/>
  <c r="DC19" i="7"/>
  <c r="BO25" i="7"/>
  <c r="DC25" i="7"/>
  <c r="BO31" i="7"/>
  <c r="DC31" i="7"/>
  <c r="BO37" i="7"/>
  <c r="DC37" i="7"/>
  <c r="BO43" i="7"/>
  <c r="DC43" i="7"/>
  <c r="BO49" i="7"/>
  <c r="DC49" i="7"/>
  <c r="BO55" i="7"/>
  <c r="DC55" i="7"/>
  <c r="BO61" i="7"/>
  <c r="DC61" i="7"/>
  <c r="BO67" i="7"/>
  <c r="DC67" i="7"/>
  <c r="BO73" i="7"/>
  <c r="DC73" i="7"/>
  <c r="BO79" i="7"/>
  <c r="DC79" i="7"/>
  <c r="BO85" i="7"/>
  <c r="N158" i="12" s="1"/>
  <c r="DC85" i="7"/>
  <c r="BP10" i="7"/>
  <c r="DD10" i="7"/>
  <c r="BP16" i="7"/>
  <c r="DD16" i="7"/>
  <c r="BP22" i="7"/>
  <c r="DD22" i="7"/>
  <c r="BP28" i="7"/>
  <c r="DD28" i="7"/>
  <c r="BP34" i="7"/>
  <c r="DD34" i="7"/>
  <c r="BP40" i="7"/>
  <c r="DD40" i="7"/>
  <c r="BP46" i="7"/>
  <c r="DD46" i="7"/>
  <c r="BP52" i="7"/>
  <c r="DD52" i="7"/>
  <c r="BP58" i="7"/>
  <c r="DD58" i="7"/>
  <c r="BP64" i="7"/>
  <c r="DD64" i="7"/>
  <c r="BP70" i="7"/>
  <c r="DD70" i="7"/>
  <c r="BP76" i="7"/>
  <c r="DD76" i="7"/>
  <c r="BP82" i="7"/>
  <c r="DD82" i="7"/>
  <c r="DE7" i="7"/>
  <c r="BQ7" i="7"/>
  <c r="BQ13" i="7"/>
  <c r="DE13" i="7"/>
  <c r="BQ19" i="7"/>
  <c r="DE19" i="7"/>
  <c r="BQ25" i="7"/>
  <c r="DE25" i="7"/>
  <c r="BQ31" i="7"/>
  <c r="DE31" i="7"/>
  <c r="BQ37" i="7"/>
  <c r="DE37" i="7"/>
  <c r="BQ43" i="7"/>
  <c r="DE43" i="7"/>
  <c r="BQ49" i="7"/>
  <c r="DE49" i="7"/>
  <c r="BQ55" i="7"/>
  <c r="DE55" i="7"/>
  <c r="BQ61" i="7"/>
  <c r="DE61" i="7"/>
  <c r="BQ67" i="7"/>
  <c r="DE67" i="7"/>
  <c r="BQ73" i="7"/>
  <c r="DE73" i="7"/>
  <c r="BQ79" i="7"/>
  <c r="DE79" i="7"/>
  <c r="BQ85" i="7"/>
  <c r="N160" i="12" s="1"/>
  <c r="DE85" i="7"/>
  <c r="BR10" i="7"/>
  <c r="DF10" i="7"/>
  <c r="BR16" i="7"/>
  <c r="DF16" i="7"/>
  <c r="BR22" i="7"/>
  <c r="DF22" i="7"/>
  <c r="BR28" i="7"/>
  <c r="DF28" i="7"/>
  <c r="BR34" i="7"/>
  <c r="DF34" i="7"/>
  <c r="BR40" i="7"/>
  <c r="DF40" i="7"/>
  <c r="BR46" i="7"/>
  <c r="DF46" i="7"/>
  <c r="BR52" i="7"/>
  <c r="DF52" i="7"/>
  <c r="BR58" i="7"/>
  <c r="DF58" i="7"/>
  <c r="BR64" i="7"/>
  <c r="DF64" i="7"/>
  <c r="BR70" i="7"/>
  <c r="DF70" i="7"/>
  <c r="BR76" i="7"/>
  <c r="DF76" i="7"/>
  <c r="BR82" i="7"/>
  <c r="DF82" i="7"/>
  <c r="BS7" i="7"/>
  <c r="DG7" i="7"/>
  <c r="BS13" i="7"/>
  <c r="DG13" i="7"/>
  <c r="BS19" i="7"/>
  <c r="DG19" i="7"/>
  <c r="BS25" i="7"/>
  <c r="DG25" i="7"/>
  <c r="BS31" i="7"/>
  <c r="DG31" i="7"/>
  <c r="BS37" i="7"/>
  <c r="DG37" i="7"/>
  <c r="BS43" i="7"/>
  <c r="DG43" i="7"/>
  <c r="BS49" i="7"/>
  <c r="DG49" i="7"/>
  <c r="BS55" i="7"/>
  <c r="DG55" i="7"/>
  <c r="BS61" i="7"/>
  <c r="DG61" i="7"/>
  <c r="BS67" i="7"/>
  <c r="DG67" i="7"/>
  <c r="BS73" i="7"/>
  <c r="DG73" i="7"/>
  <c r="BS79" i="7"/>
  <c r="DG79" i="7"/>
  <c r="BS85" i="7"/>
  <c r="N162" i="12" s="1"/>
  <c r="DG85" i="7"/>
  <c r="BT10" i="7"/>
  <c r="DH10" i="7"/>
  <c r="BT16" i="7"/>
  <c r="DH16" i="7"/>
  <c r="BT22" i="7"/>
  <c r="DH22" i="7"/>
  <c r="BT28" i="7"/>
  <c r="DH28" i="7"/>
  <c r="BT34" i="7"/>
  <c r="DH34" i="7"/>
  <c r="BT40" i="7"/>
  <c r="DH40" i="7"/>
  <c r="BT46" i="7"/>
  <c r="DH46" i="7"/>
  <c r="BT52" i="7"/>
  <c r="DH52" i="7"/>
  <c r="BT58" i="7"/>
  <c r="DH58" i="7"/>
  <c r="BT64" i="7"/>
  <c r="DH64" i="7"/>
  <c r="BT70" i="7"/>
  <c r="DH70" i="7"/>
  <c r="BT76" i="7"/>
  <c r="DH76" i="7"/>
  <c r="BT82" i="7"/>
  <c r="DH82" i="7"/>
  <c r="DI7" i="7"/>
  <c r="BU7" i="7"/>
  <c r="BU13" i="7"/>
  <c r="DI13" i="7"/>
  <c r="DI19" i="7"/>
  <c r="BU19" i="7"/>
  <c r="BU25" i="7"/>
  <c r="DI25" i="7"/>
  <c r="BU31" i="7"/>
  <c r="DI31" i="7"/>
  <c r="BU37" i="7"/>
  <c r="DI37" i="7"/>
  <c r="BU43" i="7"/>
  <c r="DI43" i="7"/>
  <c r="BU49" i="7"/>
  <c r="DI49" i="7"/>
  <c r="BU55" i="7"/>
  <c r="DI55" i="7"/>
  <c r="BU61" i="7"/>
  <c r="DI61" i="7"/>
  <c r="BU67" i="7"/>
  <c r="DI67" i="7"/>
  <c r="BU73" i="7"/>
  <c r="K164" i="12" s="1"/>
  <c r="DI73" i="7"/>
  <c r="BU79" i="7"/>
  <c r="DI79" i="7"/>
  <c r="BU85" i="7"/>
  <c r="N164" i="12" s="1"/>
  <c r="DI85" i="7"/>
  <c r="BV10" i="7"/>
  <c r="DJ10" i="7"/>
  <c r="BV16" i="7"/>
  <c r="DJ16" i="7"/>
  <c r="BV22" i="7"/>
  <c r="DJ22" i="7"/>
  <c r="BV28" i="7"/>
  <c r="DJ28" i="7"/>
  <c r="BV34" i="7"/>
  <c r="DJ34" i="7"/>
  <c r="BV40" i="7"/>
  <c r="DJ40" i="7"/>
  <c r="BV46" i="7"/>
  <c r="DJ46" i="7"/>
  <c r="BV52" i="7"/>
  <c r="DJ52" i="7"/>
  <c r="BV58" i="7"/>
  <c r="DJ58" i="7"/>
  <c r="BV64" i="7"/>
  <c r="DJ64" i="7"/>
  <c r="BV70" i="7"/>
  <c r="DJ70" i="7"/>
  <c r="BV76" i="7"/>
  <c r="DJ76" i="7"/>
  <c r="BV82" i="7"/>
  <c r="DJ82" i="7"/>
  <c r="DK7" i="7"/>
  <c r="BW7" i="7"/>
  <c r="BW13" i="7"/>
  <c r="DK13" i="7"/>
  <c r="BW19" i="7"/>
  <c r="DK19" i="7"/>
  <c r="BW25" i="7"/>
  <c r="DK25" i="7"/>
  <c r="BW31" i="7"/>
  <c r="DK31" i="7"/>
  <c r="BW37" i="7"/>
  <c r="DK37" i="7"/>
  <c r="BW43" i="7"/>
  <c r="DK43" i="7"/>
  <c r="BW49" i="7"/>
  <c r="DK49" i="7"/>
  <c r="BW61" i="7"/>
  <c r="DK61" i="7"/>
  <c r="BW67" i="7"/>
  <c r="DK67" i="7"/>
  <c r="BX10" i="7"/>
  <c r="DL10" i="7"/>
  <c r="BX34" i="7"/>
  <c r="DL34" i="7"/>
  <c r="BY43" i="7"/>
  <c r="DM43" i="7"/>
  <c r="N168" i="12"/>
  <c r="BZ28" i="7"/>
  <c r="DN28" i="7"/>
  <c r="BZ52" i="7"/>
  <c r="DN52" i="7"/>
  <c r="CA7" i="7"/>
  <c r="DO7" i="7"/>
  <c r="DQ37" i="7"/>
  <c r="CC37" i="7"/>
  <c r="CE37" i="7"/>
  <c r="DS37" i="7"/>
  <c r="CF64" i="7"/>
  <c r="DT64" i="7"/>
  <c r="CG43" i="7"/>
  <c r="DU43" i="7"/>
  <c r="BL17" i="7"/>
  <c r="CZ17" i="7"/>
  <c r="BL35" i="7"/>
  <c r="CZ35" i="7"/>
  <c r="BL53" i="7"/>
  <c r="CZ53" i="7"/>
  <c r="BM8" i="7"/>
  <c r="DA8" i="7"/>
  <c r="BM20" i="7"/>
  <c r="DA20" i="7"/>
  <c r="BM38" i="7"/>
  <c r="DA38" i="7"/>
  <c r="BN5" i="7"/>
  <c r="DB5" i="7"/>
  <c r="BN23" i="7"/>
  <c r="DB23" i="7"/>
  <c r="BN47" i="7"/>
  <c r="DB47" i="7"/>
  <c r="BN59" i="7"/>
  <c r="DB59" i="7"/>
  <c r="BN77" i="7"/>
  <c r="DB77" i="7"/>
  <c r="BO44" i="7"/>
  <c r="DC44" i="7"/>
  <c r="BO56" i="7"/>
  <c r="DC56" i="7"/>
  <c r="BO68" i="7"/>
  <c r="DC68" i="7"/>
  <c r="BP23" i="7"/>
  <c r="DD23" i="7"/>
  <c r="BP29" i="7"/>
  <c r="DD29" i="7"/>
  <c r="BP41" i="7"/>
  <c r="DD41" i="7"/>
  <c r="BP71" i="7"/>
  <c r="DD71" i="7"/>
  <c r="BQ14" i="7"/>
  <c r="DE14" i="7"/>
  <c r="BQ38" i="7"/>
  <c r="DE38" i="7"/>
  <c r="BR5" i="7"/>
  <c r="DF5" i="7"/>
  <c r="BR17" i="7"/>
  <c r="DF17" i="7"/>
  <c r="BR29" i="7"/>
  <c r="DF29" i="7"/>
  <c r="BR41" i="7"/>
  <c r="DF41" i="7"/>
  <c r="BR47" i="7"/>
  <c r="DF47" i="7"/>
  <c r="BR53" i="7"/>
  <c r="DF53" i="7"/>
  <c r="J161" i="12"/>
  <c r="BS8" i="7"/>
  <c r="DG8" i="7"/>
  <c r="BS56" i="7"/>
  <c r="DG56" i="7"/>
  <c r="BS68" i="7"/>
  <c r="DG68" i="7"/>
  <c r="BS80" i="7"/>
  <c r="DG80" i="7"/>
  <c r="BT11" i="7"/>
  <c r="DH11" i="7"/>
  <c r="BT59" i="7"/>
  <c r="DH59" i="7"/>
  <c r="BU20" i="7"/>
  <c r="DI20" i="7"/>
  <c r="BU38" i="7"/>
  <c r="DI38" i="7"/>
  <c r="BU56" i="7"/>
  <c r="DI56" i="7"/>
  <c r="BV11" i="7"/>
  <c r="DJ11" i="7"/>
  <c r="BV17" i="7"/>
  <c r="DJ17" i="7"/>
  <c r="BV29" i="7"/>
  <c r="DJ29" i="7"/>
  <c r="BV41" i="7"/>
  <c r="DJ41" i="7"/>
  <c r="BV65" i="7"/>
  <c r="DJ65" i="7"/>
  <c r="BV77" i="7"/>
  <c r="K165" i="12" s="1"/>
  <c r="DJ77" i="7"/>
  <c r="BV83" i="7"/>
  <c r="DJ83" i="7"/>
  <c r="BW20" i="7"/>
  <c r="DK20" i="7"/>
  <c r="BW26" i="7"/>
  <c r="DK26" i="7"/>
  <c r="BW38" i="7"/>
  <c r="DK38" i="7"/>
  <c r="BW44" i="7"/>
  <c r="DK44" i="7"/>
  <c r="BW50" i="7"/>
  <c r="DK50" i="7"/>
  <c r="BW68" i="7"/>
  <c r="DK68" i="7"/>
  <c r="BY32" i="7"/>
  <c r="DM32" i="7"/>
  <c r="BY50" i="7"/>
  <c r="DM50" i="7"/>
  <c r="BY80" i="7"/>
  <c r="DM80" i="7"/>
  <c r="BZ11" i="7"/>
  <c r="DN11" i="7"/>
  <c r="BZ23" i="7"/>
  <c r="DN23" i="7"/>
  <c r="BZ47" i="7"/>
  <c r="DN47" i="7"/>
  <c r="BZ65" i="7"/>
  <c r="DN65" i="7"/>
  <c r="CA8" i="7"/>
  <c r="DO8" i="7"/>
  <c r="CB71" i="7"/>
  <c r="DP71" i="7"/>
  <c r="CF29" i="7"/>
  <c r="DT29" i="7"/>
  <c r="DK80" i="7"/>
  <c r="CW80" i="7"/>
  <c r="DJ59" i="7"/>
  <c r="DM19" i="7"/>
  <c r="DL5" i="7"/>
  <c r="BI27" i="7"/>
  <c r="CW27" i="7"/>
  <c r="BJ36" i="7"/>
  <c r="CX36" i="7"/>
  <c r="BK69" i="7"/>
  <c r="CY69" i="7"/>
  <c r="BM15" i="7"/>
  <c r="DA15" i="7"/>
  <c r="BN30" i="7"/>
  <c r="DB30" i="7"/>
  <c r="BP42" i="7"/>
  <c r="DD42" i="7"/>
  <c r="BQ9" i="7"/>
  <c r="DE9" i="7"/>
  <c r="BQ27" i="7"/>
  <c r="DE27" i="7"/>
  <c r="BQ51" i="7"/>
  <c r="DE51" i="7"/>
  <c r="BQ75" i="7"/>
  <c r="DE75" i="7"/>
  <c r="BR48" i="7"/>
  <c r="DF48" i="7"/>
  <c r="BR60" i="7"/>
  <c r="DF60" i="7"/>
  <c r="BS9" i="7"/>
  <c r="DG9" i="7"/>
  <c r="BS15" i="7"/>
  <c r="DG15" i="7"/>
  <c r="BS21" i="7"/>
  <c r="DG21" i="7"/>
  <c r="BS27" i="7"/>
  <c r="DG27" i="7"/>
  <c r="BS33" i="7"/>
  <c r="DG33" i="7"/>
  <c r="BS39" i="7"/>
  <c r="DG39" i="7"/>
  <c r="BS45" i="7"/>
  <c r="DG45" i="7"/>
  <c r="BS57" i="7"/>
  <c r="DG57" i="7"/>
  <c r="BS63" i="7"/>
  <c r="DG63" i="7"/>
  <c r="DH6" i="7"/>
  <c r="BT6" i="7"/>
  <c r="BT12" i="7"/>
  <c r="DH12" i="7"/>
  <c r="BT42" i="7"/>
  <c r="DH42" i="7"/>
  <c r="BT66" i="7"/>
  <c r="DH66" i="7"/>
  <c r="BT72" i="7"/>
  <c r="DH72" i="7"/>
  <c r="DI9" i="7"/>
  <c r="BU9" i="7"/>
  <c r="BU15" i="7"/>
  <c r="DI15" i="7"/>
  <c r="BU21" i="7"/>
  <c r="DI21" i="7"/>
  <c r="BU33" i="7"/>
  <c r="DI33" i="7"/>
  <c r="BU39" i="7"/>
  <c r="DI39" i="7"/>
  <c r="BU45" i="7"/>
  <c r="DI45" i="7"/>
  <c r="BU51" i="7"/>
  <c r="DI51" i="7"/>
  <c r="BU69" i="7"/>
  <c r="DI69" i="7"/>
  <c r="BU75" i="7"/>
  <c r="DI75" i="7"/>
  <c r="BV6" i="7"/>
  <c r="DJ6" i="7"/>
  <c r="BV12" i="7"/>
  <c r="DJ12" i="7"/>
  <c r="BV18" i="7"/>
  <c r="DJ18" i="7"/>
  <c r="BV24" i="7"/>
  <c r="DJ24" i="7"/>
  <c r="BV30" i="7"/>
  <c r="DJ30" i="7"/>
  <c r="BV36" i="7"/>
  <c r="DJ36" i="7"/>
  <c r="BV42" i="7"/>
  <c r="DJ42" i="7"/>
  <c r="BV48" i="7"/>
  <c r="DJ48" i="7"/>
  <c r="BV54" i="7"/>
  <c r="DJ54" i="7"/>
  <c r="BV60" i="7"/>
  <c r="DJ60" i="7"/>
  <c r="BW9" i="7"/>
  <c r="DK9" i="7"/>
  <c r="BW21" i="7"/>
  <c r="DK21" i="7"/>
  <c r="BW27" i="7"/>
  <c r="DK27" i="7"/>
  <c r="BW33" i="7"/>
  <c r="DK33" i="7"/>
  <c r="BW39" i="7"/>
  <c r="DK39" i="7"/>
  <c r="BW45" i="7"/>
  <c r="DK45" i="7"/>
  <c r="BW51" i="7"/>
  <c r="DK51" i="7"/>
  <c r="BW57" i="7"/>
  <c r="DK57" i="7"/>
  <c r="BW63" i="7"/>
  <c r="DK63" i="7"/>
  <c r="BW69" i="7"/>
  <c r="DK69" i="7"/>
  <c r="BW75" i="7"/>
  <c r="DK75" i="7"/>
  <c r="DL6" i="7"/>
  <c r="BX6" i="7"/>
  <c r="BX12" i="7"/>
  <c r="DL12" i="7"/>
  <c r="BX18" i="7"/>
  <c r="DL18" i="7"/>
  <c r="BX24" i="7"/>
  <c r="DL24" i="7"/>
  <c r="BX36" i="7"/>
  <c r="DL36" i="7"/>
  <c r="BX48" i="7"/>
  <c r="DL48" i="7"/>
  <c r="BX54" i="7"/>
  <c r="DL54" i="7"/>
  <c r="BX60" i="7"/>
  <c r="DL60" i="7"/>
  <c r="BX66" i="7"/>
  <c r="DL66" i="7"/>
  <c r="BX72" i="7"/>
  <c r="DL72" i="7"/>
  <c r="BY15" i="7"/>
  <c r="DM15" i="7"/>
  <c r="BY27" i="7"/>
  <c r="DM27" i="7"/>
  <c r="BY33" i="7"/>
  <c r="DM33" i="7"/>
  <c r="BY45" i="7"/>
  <c r="DM45" i="7"/>
  <c r="BY57" i="7"/>
  <c r="DM57" i="7"/>
  <c r="BY69" i="7"/>
  <c r="DM69" i="7"/>
  <c r="BZ6" i="7"/>
  <c r="DN6" i="7"/>
  <c r="DN12" i="7"/>
  <c r="BZ12" i="7"/>
  <c r="BZ24" i="7"/>
  <c r="DN24" i="7"/>
  <c r="BZ30" i="7"/>
  <c r="DN30" i="7"/>
  <c r="BZ36" i="7"/>
  <c r="DN36" i="7"/>
  <c r="BZ42" i="7"/>
  <c r="DN42" i="7"/>
  <c r="BZ60" i="7"/>
  <c r="DN60" i="7"/>
  <c r="BZ66" i="7"/>
  <c r="DN66" i="7"/>
  <c r="BZ72" i="7"/>
  <c r="DN72" i="7"/>
  <c r="CA9" i="7"/>
  <c r="DO9" i="7"/>
  <c r="CA15" i="7"/>
  <c r="DO15" i="7"/>
  <c r="CA21" i="7"/>
  <c r="DO21" i="7"/>
  <c r="CA27" i="7"/>
  <c r="DO27" i="7"/>
  <c r="CA33" i="7"/>
  <c r="DO33" i="7"/>
  <c r="CA39" i="7"/>
  <c r="DO39" i="7"/>
  <c r="CA45" i="7"/>
  <c r="DO45" i="7"/>
  <c r="CA51" i="7"/>
  <c r="DO51" i="7"/>
  <c r="CA63" i="7"/>
  <c r="DO63" i="7"/>
  <c r="CA69" i="7"/>
  <c r="DO69" i="7"/>
  <c r="CA75" i="7"/>
  <c r="DO75" i="7"/>
  <c r="CB48" i="7"/>
  <c r="DP48" i="7"/>
  <c r="DP54" i="7"/>
  <c r="CB54" i="7"/>
  <c r="DP60" i="7"/>
  <c r="CB60" i="7"/>
  <c r="CB66" i="7"/>
  <c r="DP66" i="7"/>
  <c r="CC69" i="7"/>
  <c r="DQ69" i="7"/>
  <c r="CC75" i="7"/>
  <c r="DQ75" i="7"/>
  <c r="CD66" i="7"/>
  <c r="DR66" i="7"/>
  <c r="CD72" i="7"/>
  <c r="DR72" i="7"/>
  <c r="DS15" i="7"/>
  <c r="CE15" i="7"/>
  <c r="DS57" i="7"/>
  <c r="CE57" i="7"/>
  <c r="DS63" i="7"/>
  <c r="CE63" i="7"/>
  <c r="CE75" i="7"/>
  <c r="DS75" i="7"/>
  <c r="CF18" i="7"/>
  <c r="DT18" i="7"/>
  <c r="DT48" i="7"/>
  <c r="CF48" i="7"/>
  <c r="CF66" i="7"/>
  <c r="DT66" i="7"/>
  <c r="CF72" i="7"/>
  <c r="DT72" i="7"/>
  <c r="CG27" i="7"/>
  <c r="DU27" i="7"/>
  <c r="CG51" i="7"/>
  <c r="DU51" i="7"/>
  <c r="CG69" i="7"/>
  <c r="DU69" i="7"/>
  <c r="DO85" i="7"/>
  <c r="CZ85" i="7"/>
  <c r="DR84" i="7"/>
  <c r="DD84" i="7"/>
  <c r="DN83" i="7"/>
  <c r="CZ83" i="7"/>
  <c r="DR82" i="7"/>
  <c r="DC82" i="7"/>
  <c r="DU81" i="7"/>
  <c r="DG81" i="7"/>
  <c r="CY81" i="7"/>
  <c r="DQ80" i="7"/>
  <c r="DC80" i="7"/>
  <c r="DU79" i="7"/>
  <c r="DM79" i="7"/>
  <c r="DF79" i="7"/>
  <c r="DJ78" i="7"/>
  <c r="DB78" i="7"/>
  <c r="DT77" i="7"/>
  <c r="DG76" i="7"/>
  <c r="DC75" i="7"/>
  <c r="CY74" i="7"/>
  <c r="DJ73" i="7"/>
  <c r="DF72" i="7"/>
  <c r="DB71" i="7"/>
  <c r="DI70" i="7"/>
  <c r="CX69" i="7"/>
  <c r="DE68" i="7"/>
  <c r="DL67" i="7"/>
  <c r="DA66" i="7"/>
  <c r="DI63" i="7"/>
  <c r="DK62" i="7"/>
  <c r="DN61" i="7"/>
  <c r="DD59" i="7"/>
  <c r="CW58" i="7"/>
  <c r="DK56" i="7"/>
  <c r="CY54" i="7"/>
  <c r="DM52" i="7"/>
  <c r="DG51" i="7"/>
  <c r="DA50" i="7"/>
  <c r="DR48" i="7"/>
  <c r="DL47" i="7"/>
  <c r="DE46" i="7"/>
  <c r="CY45" i="7"/>
  <c r="DL43" i="7"/>
  <c r="DF42" i="7"/>
  <c r="CY41" i="7"/>
  <c r="DM39" i="7"/>
  <c r="DF38" i="7"/>
  <c r="DM35" i="7"/>
  <c r="DE34" i="7"/>
  <c r="CY33" i="7"/>
  <c r="DL31" i="7"/>
  <c r="DF30" i="7"/>
  <c r="CY29" i="7"/>
  <c r="DL27" i="7"/>
  <c r="DD26" i="7"/>
  <c r="DQ24" i="7"/>
  <c r="DI23" i="7"/>
  <c r="DO20" i="7"/>
  <c r="DF19" i="7"/>
  <c r="CY18" i="7"/>
  <c r="DF14" i="7"/>
  <c r="DI12" i="7"/>
  <c r="DK10" i="7"/>
  <c r="DN8" i="7"/>
  <c r="DE5" i="7"/>
  <c r="BR8" i="7"/>
  <c r="BW73" i="7"/>
  <c r="DK73" i="7"/>
  <c r="BX16" i="7"/>
  <c r="DL16" i="7"/>
  <c r="BX40" i="7"/>
  <c r="DL40" i="7"/>
  <c r="DM7" i="7"/>
  <c r="BY7" i="7"/>
  <c r="BY37" i="7"/>
  <c r="DM37" i="7"/>
  <c r="BZ16" i="7"/>
  <c r="DN16" i="7"/>
  <c r="BZ40" i="7"/>
  <c r="DN40" i="7"/>
  <c r="CA25" i="7"/>
  <c r="DO25" i="7"/>
  <c r="CA49" i="7"/>
  <c r="DO49" i="7"/>
  <c r="CB52" i="7"/>
  <c r="DP52" i="7"/>
  <c r="CB70" i="7"/>
  <c r="DP70" i="7"/>
  <c r="CC7" i="7"/>
  <c r="DQ7" i="7"/>
  <c r="DQ31" i="7"/>
  <c r="CC31" i="7"/>
  <c r="CC55" i="7"/>
  <c r="DQ55" i="7"/>
  <c r="CD22" i="7"/>
  <c r="DR22" i="7"/>
  <c r="CD64" i="7"/>
  <c r="DR64" i="7"/>
  <c r="CE49" i="7"/>
  <c r="DS49" i="7"/>
  <c r="CE67" i="7"/>
  <c r="DS67" i="7"/>
  <c r="CF52" i="7"/>
  <c r="DT52" i="7"/>
  <c r="CF76" i="7"/>
  <c r="DT76" i="7"/>
  <c r="BI26" i="7"/>
  <c r="CW26" i="7"/>
  <c r="BI68" i="7"/>
  <c r="CW68" i="7"/>
  <c r="BJ5" i="7"/>
  <c r="CX5" i="7"/>
  <c r="BJ23" i="7"/>
  <c r="CX23" i="7"/>
  <c r="BJ35" i="7"/>
  <c r="CX35" i="7"/>
  <c r="BJ47" i="7"/>
  <c r="CX47" i="7"/>
  <c r="BJ83" i="7"/>
  <c r="CX83" i="7"/>
  <c r="BK14" i="7"/>
  <c r="CY14" i="7"/>
  <c r="BK26" i="7"/>
  <c r="CY26" i="7"/>
  <c r="BK32" i="7"/>
  <c r="CY32" i="7"/>
  <c r="BK44" i="7"/>
  <c r="CY44" i="7"/>
  <c r="BK50" i="7"/>
  <c r="CY50" i="7"/>
  <c r="BK62" i="7"/>
  <c r="CY62" i="7"/>
  <c r="BL29" i="7"/>
  <c r="CZ29" i="7"/>
  <c r="BM56" i="7"/>
  <c r="DA56" i="7"/>
  <c r="BN17" i="7"/>
  <c r="DB17" i="7"/>
  <c r="BO62" i="7"/>
  <c r="DC62" i="7"/>
  <c r="DD5" i="7"/>
  <c r="BP5" i="7"/>
  <c r="BP53" i="7"/>
  <c r="DD53" i="7"/>
  <c r="BQ56" i="7"/>
  <c r="DE56" i="7"/>
  <c r="BS38" i="7"/>
  <c r="DG38" i="7"/>
  <c r="BX17" i="7"/>
  <c r="DL17" i="7"/>
  <c r="BX35" i="7"/>
  <c r="DL35" i="7"/>
  <c r="BX53" i="7"/>
  <c r="DL53" i="7"/>
  <c r="BY38" i="7"/>
  <c r="DM38" i="7"/>
  <c r="BY68" i="7"/>
  <c r="DM68" i="7"/>
  <c r="BZ53" i="7"/>
  <c r="DN53" i="7"/>
  <c r="BZ71" i="7"/>
  <c r="DN71" i="7"/>
  <c r="CA44" i="7"/>
  <c r="DO44" i="7"/>
  <c r="CB83" i="7"/>
  <c r="M171" i="12" s="1"/>
  <c r="DP83" i="7"/>
  <c r="CD5" i="7"/>
  <c r="DR5" i="7"/>
  <c r="CD59" i="7"/>
  <c r="DR59" i="7"/>
  <c r="CD71" i="7"/>
  <c r="DR71" i="7"/>
  <c r="DT5" i="7"/>
  <c r="CF5" i="7"/>
  <c r="CG62" i="7"/>
  <c r="DU62" i="7"/>
  <c r="DL82" i="7"/>
  <c r="M167" i="12" s="1"/>
  <c r="DU61" i="7"/>
  <c r="CX53" i="7"/>
  <c r="DG50" i="7"/>
  <c r="CW9" i="7"/>
  <c r="BI9" i="7"/>
  <c r="BI75" i="7"/>
  <c r="CW75" i="7"/>
  <c r="BJ12" i="7"/>
  <c r="CX12" i="7"/>
  <c r="BJ42" i="7"/>
  <c r="CX42" i="7"/>
  <c r="BK51" i="7"/>
  <c r="CY51" i="7"/>
  <c r="BK75" i="7"/>
  <c r="CY75" i="7"/>
  <c r="BL30" i="7"/>
  <c r="CZ30" i="7"/>
  <c r="BL66" i="7"/>
  <c r="CZ66" i="7"/>
  <c r="BM27" i="7"/>
  <c r="DA27" i="7"/>
  <c r="BM45" i="7"/>
  <c r="DA45" i="7"/>
  <c r="BM63" i="7"/>
  <c r="DA63" i="7"/>
  <c r="BN6" i="7"/>
  <c r="DB6" i="7"/>
  <c r="BN24" i="7"/>
  <c r="DB24" i="7"/>
  <c r="BN48" i="7"/>
  <c r="DB48" i="7"/>
  <c r="DC9" i="7"/>
  <c r="BO9" i="7"/>
  <c r="BO21" i="7"/>
  <c r="DC21" i="7"/>
  <c r="BO33" i="7"/>
  <c r="DC33" i="7"/>
  <c r="BO45" i="7"/>
  <c r="DC45" i="7"/>
  <c r="BO57" i="7"/>
  <c r="DC57" i="7"/>
  <c r="BO69" i="7"/>
  <c r="DC69" i="7"/>
  <c r="BP30" i="7"/>
  <c r="DD30" i="7"/>
  <c r="BP48" i="7"/>
  <c r="DD48" i="7"/>
  <c r="BP72" i="7"/>
  <c r="DD72" i="7"/>
  <c r="BR12" i="7"/>
  <c r="DF12" i="7"/>
  <c r="BI28" i="7"/>
  <c r="CW28" i="7"/>
  <c r="BO10" i="7"/>
  <c r="DC10" i="7"/>
  <c r="BO64" i="7"/>
  <c r="DC64" i="7"/>
  <c r="BR61" i="7"/>
  <c r="DF61" i="7"/>
  <c r="BV31" i="7"/>
  <c r="DJ31" i="7"/>
  <c r="BX19" i="7"/>
  <c r="DL19" i="7"/>
  <c r="BX61" i="7"/>
  <c r="DL61" i="7"/>
  <c r="BY28" i="7"/>
  <c r="DM28" i="7"/>
  <c r="BY58" i="7"/>
  <c r="DM58" i="7"/>
  <c r="BY64" i="7"/>
  <c r="DM64" i="7"/>
  <c r="BZ13" i="7"/>
  <c r="DN13" i="7"/>
  <c r="BZ19" i="7"/>
  <c r="DN19" i="7"/>
  <c r="BZ31" i="7"/>
  <c r="DN31" i="7"/>
  <c r="BZ43" i="7"/>
  <c r="DN43" i="7"/>
  <c r="BZ67" i="7"/>
  <c r="DN67" i="7"/>
  <c r="BZ79" i="7"/>
  <c r="DN79" i="7"/>
  <c r="BZ85" i="7"/>
  <c r="DN85" i="7"/>
  <c r="CA10" i="7"/>
  <c r="DO10" i="7"/>
  <c r="CA16" i="7"/>
  <c r="DO16" i="7"/>
  <c r="CA22" i="7"/>
  <c r="O170" i="12" s="1"/>
  <c r="DO22" i="7"/>
  <c r="CA34" i="7"/>
  <c r="DO34" i="7"/>
  <c r="CA40" i="7"/>
  <c r="DO40" i="7"/>
  <c r="CA46" i="7"/>
  <c r="DO46" i="7"/>
  <c r="CA52" i="7"/>
  <c r="DO52" i="7"/>
  <c r="CA70" i="7"/>
  <c r="DO70" i="7"/>
  <c r="CA76" i="7"/>
  <c r="DO76" i="7"/>
  <c r="CB73" i="7"/>
  <c r="DP73" i="7"/>
  <c r="CC70" i="7"/>
  <c r="DQ70" i="7"/>
  <c r="CC82" i="7"/>
  <c r="DQ82" i="7"/>
  <c r="CD67" i="7"/>
  <c r="DR67" i="7"/>
  <c r="CD73" i="7"/>
  <c r="DR73" i="7"/>
  <c r="CE70" i="7"/>
  <c r="DS70" i="7"/>
  <c r="CF67" i="7"/>
  <c r="DT67" i="7"/>
  <c r="CF79" i="7"/>
  <c r="DT79" i="7"/>
  <c r="L175" i="12" s="1"/>
  <c r="CF85" i="7"/>
  <c r="DT85" i="7"/>
  <c r="DU85" i="7"/>
  <c r="N176" i="12" s="1"/>
  <c r="DM85" i="7"/>
  <c r="DF85" i="7"/>
  <c r="DQ84" i="7"/>
  <c r="M172" i="12" s="1"/>
  <c r="DJ84" i="7"/>
  <c r="DB84" i="7"/>
  <c r="DT83" i="7"/>
  <c r="DM83" i="7"/>
  <c r="M168" i="12" s="1"/>
  <c r="DF83" i="7"/>
  <c r="CY83" i="7"/>
  <c r="DP82" i="7"/>
  <c r="DI82" i="7"/>
  <c r="DM81" i="7"/>
  <c r="DE81" i="7"/>
  <c r="CX81" i="7"/>
  <c r="DP80" i="7"/>
  <c r="DI80" i="7"/>
  <c r="DB80" i="7"/>
  <c r="DS79" i="7"/>
  <c r="DL79" i="7"/>
  <c r="CX79" i="7"/>
  <c r="DP78" i="7"/>
  <c r="L171" i="12" s="1"/>
  <c r="DH78" i="7"/>
  <c r="DA78" i="7"/>
  <c r="DS77" i="7"/>
  <c r="DL77" i="7"/>
  <c r="DC77" i="7"/>
  <c r="DR76" i="7"/>
  <c r="DC76" i="7"/>
  <c r="DN75" i="7"/>
  <c r="K169" i="12" s="1"/>
  <c r="CZ75" i="7"/>
  <c r="DJ74" i="7"/>
  <c r="DU73" i="7"/>
  <c r="DF73" i="7"/>
  <c r="DQ72" i="7"/>
  <c r="DC72" i="7"/>
  <c r="DM71" i="7"/>
  <c r="CX71" i="7"/>
  <c r="DE70" i="7"/>
  <c r="DL69" i="7"/>
  <c r="DS68" i="7"/>
  <c r="DA68" i="7"/>
  <c r="DH67" i="7"/>
  <c r="DO66" i="7"/>
  <c r="CW66" i="7"/>
  <c r="CY65" i="7"/>
  <c r="DE63" i="7"/>
  <c r="DG62" i="7"/>
  <c r="DJ61" i="7"/>
  <c r="DH60" i="7"/>
  <c r="DA59" i="7"/>
  <c r="DO57" i="7"/>
  <c r="DH56" i="7"/>
  <c r="DB55" i="7"/>
  <c r="DR53" i="7"/>
  <c r="DD51" i="7"/>
  <c r="CX50" i="7"/>
  <c r="DN48" i="7"/>
  <c r="DI47" i="7"/>
  <c r="DS44" i="7"/>
  <c r="DC42" i="7"/>
  <c r="DT40" i="7"/>
  <c r="DJ39" i="7"/>
  <c r="DC38" i="7"/>
  <c r="DJ35" i="7"/>
  <c r="DQ32" i="7"/>
  <c r="DC30" i="7"/>
  <c r="DT28" i="7"/>
  <c r="DI27" i="7"/>
  <c r="DA26" i="7"/>
  <c r="DM24" i="7"/>
  <c r="DF23" i="7"/>
  <c r="CY22" i="7"/>
  <c r="DL20" i="7"/>
  <c r="DO17" i="7"/>
  <c r="CY16" i="7"/>
  <c r="DA14" i="7"/>
  <c r="DD12" i="7"/>
  <c r="DI8" i="7"/>
  <c r="DK6" i="7"/>
  <c r="CZ5" i="7"/>
  <c r="BY11" i="7"/>
  <c r="O168" i="12" s="1"/>
  <c r="BX28" i="7"/>
  <c r="DL28" i="7"/>
  <c r="BX52" i="7"/>
  <c r="DL52" i="7"/>
  <c r="BY55" i="7"/>
  <c r="DM55" i="7"/>
  <c r="CA19" i="7"/>
  <c r="DO19" i="7"/>
  <c r="CA37" i="7"/>
  <c r="DO37" i="7"/>
  <c r="CA43" i="7"/>
  <c r="DO43" i="7"/>
  <c r="CA55" i="7"/>
  <c r="DO55" i="7"/>
  <c r="CA73" i="7"/>
  <c r="DO73" i="7"/>
  <c r="CB76" i="7"/>
  <c r="DP76" i="7"/>
  <c r="CC61" i="7"/>
  <c r="DQ61" i="7"/>
  <c r="CD46" i="7"/>
  <c r="DR46" i="7"/>
  <c r="CF70" i="7"/>
  <c r="DT70" i="7"/>
  <c r="BI14" i="7"/>
  <c r="CW14" i="7"/>
  <c r="BI50" i="7"/>
  <c r="CW50" i="7"/>
  <c r="BJ11" i="7"/>
  <c r="CX11" i="7"/>
  <c r="BJ29" i="7"/>
  <c r="CX29" i="7"/>
  <c r="BJ41" i="7"/>
  <c r="CX41" i="7"/>
  <c r="BJ59" i="7"/>
  <c r="CX59" i="7"/>
  <c r="CY8" i="7"/>
  <c r="BK8" i="7"/>
  <c r="BL11" i="7"/>
  <c r="CZ11" i="7"/>
  <c r="BL59" i="7"/>
  <c r="CZ59" i="7"/>
  <c r="BL71" i="7"/>
  <c r="CZ71" i="7"/>
  <c r="BM62" i="7"/>
  <c r="DA62" i="7"/>
  <c r="BM80" i="7"/>
  <c r="DA80" i="7"/>
  <c r="BN11" i="7"/>
  <c r="DB11" i="7"/>
  <c r="BN29" i="7"/>
  <c r="DB29" i="7"/>
  <c r="BN41" i="7"/>
  <c r="DB41" i="7"/>
  <c r="BN53" i="7"/>
  <c r="DB53" i="7"/>
  <c r="BN65" i="7"/>
  <c r="DB65" i="7"/>
  <c r="BO8" i="7"/>
  <c r="DC8" i="7"/>
  <c r="BO14" i="7"/>
  <c r="DC14" i="7"/>
  <c r="BO32" i="7"/>
  <c r="DC32" i="7"/>
  <c r="BO50" i="7"/>
  <c r="DC50" i="7"/>
  <c r="BP47" i="7"/>
  <c r="DD47" i="7"/>
  <c r="BP65" i="7"/>
  <c r="DD65" i="7"/>
  <c r="BP77" i="7"/>
  <c r="DD77" i="7"/>
  <c r="BQ8" i="7"/>
  <c r="DE8" i="7"/>
  <c r="BQ20" i="7"/>
  <c r="DE20" i="7"/>
  <c r="BQ32" i="7"/>
  <c r="DE32" i="7"/>
  <c r="BQ44" i="7"/>
  <c r="DE44" i="7"/>
  <c r="BQ74" i="7"/>
  <c r="DE74" i="7"/>
  <c r="BR11" i="7"/>
  <c r="DF11" i="7"/>
  <c r="BR35" i="7"/>
  <c r="DF35" i="7"/>
  <c r="BR59" i="7"/>
  <c r="DF59" i="7"/>
  <c r="BS14" i="7"/>
  <c r="DG14" i="7"/>
  <c r="BS26" i="7"/>
  <c r="DG26" i="7"/>
  <c r="BU26" i="7"/>
  <c r="DI26" i="7"/>
  <c r="BU44" i="7"/>
  <c r="DI44" i="7"/>
  <c r="BU62" i="7"/>
  <c r="DI62" i="7"/>
  <c r="BV47" i="7"/>
  <c r="DJ47" i="7"/>
  <c r="BW8" i="7"/>
  <c r="DK8" i="7"/>
  <c r="BW32" i="7"/>
  <c r="DK32" i="7"/>
  <c r="BW74" i="7"/>
  <c r="DK74" i="7"/>
  <c r="BX29" i="7"/>
  <c r="DL29" i="7"/>
  <c r="BY62" i="7"/>
  <c r="DM62" i="7"/>
  <c r="CA56" i="7"/>
  <c r="DO56" i="7"/>
  <c r="CA74" i="7"/>
  <c r="DO74" i="7"/>
  <c r="CB77" i="7"/>
  <c r="DP77" i="7"/>
  <c r="DS56" i="7"/>
  <c r="CE56" i="7"/>
  <c r="CE74" i="7"/>
  <c r="DS74" i="7"/>
  <c r="CE80" i="7"/>
  <c r="DS80" i="7"/>
  <c r="CG56" i="7"/>
  <c r="DU56" i="7"/>
  <c r="CG68" i="7"/>
  <c r="DU68" i="7"/>
  <c r="DF77" i="7"/>
  <c r="K161" i="12" s="1"/>
  <c r="DO67" i="7"/>
  <c r="DF65" i="7"/>
  <c r="DM14" i="7"/>
  <c r="BI15" i="7"/>
  <c r="CW15" i="7"/>
  <c r="BI33" i="7"/>
  <c r="CW33" i="7"/>
  <c r="BI39" i="7"/>
  <c r="CW39" i="7"/>
  <c r="BI51" i="7"/>
  <c r="CW51" i="7"/>
  <c r="BI63" i="7"/>
  <c r="CW63" i="7"/>
  <c r="BJ6" i="7"/>
  <c r="CX6" i="7"/>
  <c r="BJ18" i="7"/>
  <c r="CX18" i="7"/>
  <c r="BJ48" i="7"/>
  <c r="CX48" i="7"/>
  <c r="BK21" i="7"/>
  <c r="CY21" i="7"/>
  <c r="BK57" i="7"/>
  <c r="CY57" i="7"/>
  <c r="BK63" i="7"/>
  <c r="CY63" i="7"/>
  <c r="BL6" i="7"/>
  <c r="CZ6" i="7"/>
  <c r="BL12" i="7"/>
  <c r="CZ12" i="7"/>
  <c r="BL24" i="7"/>
  <c r="CZ24" i="7"/>
  <c r="BL36" i="7"/>
  <c r="CZ36" i="7"/>
  <c r="BL48" i="7"/>
  <c r="CZ48" i="7"/>
  <c r="BL60" i="7"/>
  <c r="CZ60" i="7"/>
  <c r="BM33" i="7"/>
  <c r="DA33" i="7"/>
  <c r="BN18" i="7"/>
  <c r="DB18" i="7"/>
  <c r="BN66" i="7"/>
  <c r="DB66" i="7"/>
  <c r="BO15" i="7"/>
  <c r="DC15" i="7"/>
  <c r="BO39" i="7"/>
  <c r="DC39" i="7"/>
  <c r="BP18" i="7"/>
  <c r="DD18" i="7"/>
  <c r="BQ69" i="7"/>
  <c r="DE69" i="7"/>
  <c r="BR6" i="7"/>
  <c r="DF6" i="7"/>
  <c r="BR24" i="7"/>
  <c r="DF24" i="7"/>
  <c r="BR36" i="7"/>
  <c r="DF36" i="7"/>
  <c r="BT24" i="7"/>
  <c r="DH24" i="7"/>
  <c r="BI10" i="7"/>
  <c r="CW10" i="7"/>
  <c r="BI34" i="7"/>
  <c r="CW34" i="7"/>
  <c r="BJ7" i="7"/>
  <c r="CX7" i="7"/>
  <c r="BJ19" i="7"/>
  <c r="CX19" i="7"/>
  <c r="BJ25" i="7"/>
  <c r="CX25" i="7"/>
  <c r="BJ37" i="7"/>
  <c r="CX37" i="7"/>
  <c r="BJ43" i="7"/>
  <c r="CX43" i="7"/>
  <c r="BJ55" i="7"/>
  <c r="CX55" i="7"/>
  <c r="L153" i="12"/>
  <c r="BK34" i="7"/>
  <c r="CY34" i="7"/>
  <c r="BK52" i="7"/>
  <c r="G154" i="12" s="1"/>
  <c r="CY52" i="7"/>
  <c r="BK70" i="7"/>
  <c r="CY70" i="7"/>
  <c r="BK82" i="7"/>
  <c r="CY82" i="7"/>
  <c r="BL13" i="7"/>
  <c r="CZ13" i="7"/>
  <c r="BL37" i="7"/>
  <c r="CZ37" i="7"/>
  <c r="BL49" i="7"/>
  <c r="CZ49" i="7"/>
  <c r="BL61" i="7"/>
  <c r="CZ61" i="7"/>
  <c r="BM46" i="7"/>
  <c r="DA46" i="7"/>
  <c r="BN13" i="7"/>
  <c r="DB13" i="7"/>
  <c r="BN37" i="7"/>
  <c r="DB37" i="7"/>
  <c r="BN43" i="7"/>
  <c r="DB43" i="7"/>
  <c r="BN61" i="7"/>
  <c r="DB61" i="7"/>
  <c r="BN73" i="7"/>
  <c r="DB73" i="7"/>
  <c r="BN79" i="7"/>
  <c r="DB79" i="7"/>
  <c r="BO16" i="7"/>
  <c r="DC16" i="7"/>
  <c r="BO22" i="7"/>
  <c r="DC22" i="7"/>
  <c r="BO34" i="7"/>
  <c r="DC34" i="7"/>
  <c r="BO40" i="7"/>
  <c r="DC40" i="7"/>
  <c r="BO46" i="7"/>
  <c r="DC46" i="7"/>
  <c r="BO52" i="7"/>
  <c r="DC52" i="7"/>
  <c r="J158" i="12"/>
  <c r="BP25" i="7"/>
  <c r="DD25" i="7"/>
  <c r="BP43" i="7"/>
  <c r="DD43" i="7"/>
  <c r="BQ16" i="7"/>
  <c r="DE16" i="7"/>
  <c r="BQ22" i="7"/>
  <c r="DE22" i="7"/>
  <c r="BQ28" i="7"/>
  <c r="DE28" i="7"/>
  <c r="BQ40" i="7"/>
  <c r="DE40" i="7"/>
  <c r="J160" i="12"/>
  <c r="BQ82" i="7"/>
  <c r="DE82" i="7"/>
  <c r="BR25" i="7"/>
  <c r="DF25" i="7"/>
  <c r="BR37" i="7"/>
  <c r="DF37" i="7"/>
  <c r="BR43" i="7"/>
  <c r="DF43" i="7"/>
  <c r="BR49" i="7"/>
  <c r="DF49" i="7"/>
  <c r="BR55" i="7"/>
  <c r="DF55" i="7"/>
  <c r="BS10" i="7"/>
  <c r="DG10" i="7"/>
  <c r="BS22" i="7"/>
  <c r="DG22" i="7"/>
  <c r="BS52" i="7"/>
  <c r="DG52" i="7"/>
  <c r="BS64" i="7"/>
  <c r="DG64" i="7"/>
  <c r="BT7" i="7"/>
  <c r="DH7" i="7"/>
  <c r="BT73" i="7"/>
  <c r="DH73" i="7"/>
  <c r="BT85" i="7"/>
  <c r="DH85" i="7"/>
  <c r="BU16" i="7"/>
  <c r="DI16" i="7"/>
  <c r="BU28" i="7"/>
  <c r="DI28" i="7"/>
  <c r="BU40" i="7"/>
  <c r="DI40" i="7"/>
  <c r="BU58" i="7"/>
  <c r="DI58" i="7"/>
  <c r="BV19" i="7"/>
  <c r="DJ19" i="7"/>
  <c r="BV25" i="7"/>
  <c r="DJ25" i="7"/>
  <c r="BV37" i="7"/>
  <c r="DJ37" i="7"/>
  <c r="BV43" i="7"/>
  <c r="DJ43" i="7"/>
  <c r="BV49" i="7"/>
  <c r="DJ49" i="7"/>
  <c r="BV55" i="7"/>
  <c r="DJ55" i="7"/>
  <c r="BV67" i="7"/>
  <c r="DJ67" i="7"/>
  <c r="N165" i="12"/>
  <c r="BW58" i="7"/>
  <c r="DK58" i="7"/>
  <c r="BW70" i="7"/>
  <c r="DK70" i="7"/>
  <c r="BW82" i="7"/>
  <c r="DK82" i="7"/>
  <c r="BX13" i="7"/>
  <c r="DL13" i="7"/>
  <c r="BX37" i="7"/>
  <c r="DL37" i="7"/>
  <c r="BX49" i="7"/>
  <c r="DL49" i="7"/>
  <c r="BX55" i="7"/>
  <c r="DL55" i="7"/>
  <c r="BY10" i="7"/>
  <c r="DM10" i="7"/>
  <c r="BY16" i="7"/>
  <c r="DM16" i="7"/>
  <c r="BY22" i="7"/>
  <c r="DM22" i="7"/>
  <c r="BY34" i="7"/>
  <c r="DM34" i="7"/>
  <c r="BY40" i="7"/>
  <c r="DM40" i="7"/>
  <c r="BY46" i="7"/>
  <c r="DM46" i="7"/>
  <c r="J168" i="12"/>
  <c r="BY76" i="7"/>
  <c r="DM76" i="7"/>
  <c r="BZ7" i="7"/>
  <c r="DN7" i="7"/>
  <c r="CW5" i="7"/>
  <c r="BI5" i="7"/>
  <c r="BI11" i="7"/>
  <c r="CW11" i="7"/>
  <c r="BI17" i="7"/>
  <c r="CW17" i="7"/>
  <c r="BI29" i="7"/>
  <c r="CW29" i="7"/>
  <c r="BI35" i="7"/>
  <c r="CW35" i="7"/>
  <c r="BI41" i="7"/>
  <c r="CW41" i="7"/>
  <c r="BI47" i="7"/>
  <c r="CW47" i="7"/>
  <c r="BI53" i="7"/>
  <c r="CW53" i="7"/>
  <c r="BI59" i="7"/>
  <c r="CW59" i="7"/>
  <c r="BI71" i="7"/>
  <c r="CW71" i="7"/>
  <c r="BI77" i="7"/>
  <c r="CW77" i="7"/>
  <c r="BJ8" i="7"/>
  <c r="CX8" i="7"/>
  <c r="BJ14" i="7"/>
  <c r="CX14" i="7"/>
  <c r="BJ20" i="7"/>
  <c r="CX20" i="7"/>
  <c r="BJ26" i="7"/>
  <c r="CX26" i="7"/>
  <c r="BJ38" i="7"/>
  <c r="CX38" i="7"/>
  <c r="BJ56" i="7"/>
  <c r="CX56" i="7"/>
  <c r="BJ62" i="7"/>
  <c r="CX62" i="7"/>
  <c r="BJ68" i="7"/>
  <c r="CX68" i="7"/>
  <c r="BJ74" i="7"/>
  <c r="CX74" i="7"/>
  <c r="BK5" i="7"/>
  <c r="CY5" i="7"/>
  <c r="BK17" i="7"/>
  <c r="CY17" i="7"/>
  <c r="BK23" i="7"/>
  <c r="CY23" i="7"/>
  <c r="BK35" i="7"/>
  <c r="CY35" i="7"/>
  <c r="BK47" i="7"/>
  <c r="CY47" i="7"/>
  <c r="BK53" i="7"/>
  <c r="CY53" i="7"/>
  <c r="BK59" i="7"/>
  <c r="CY59" i="7"/>
  <c r="BK71" i="7"/>
  <c r="CY71" i="7"/>
  <c r="BL8" i="7"/>
  <c r="CZ8" i="7"/>
  <c r="BL14" i="7"/>
  <c r="CZ14" i="7"/>
  <c r="BL20" i="7"/>
  <c r="CZ20" i="7"/>
  <c r="BL26" i="7"/>
  <c r="CZ26" i="7"/>
  <c r="BL32" i="7"/>
  <c r="CZ32" i="7"/>
  <c r="BL38" i="7"/>
  <c r="CZ38" i="7"/>
  <c r="BL44" i="7"/>
  <c r="CZ44" i="7"/>
  <c r="BL50" i="7"/>
  <c r="CZ50" i="7"/>
  <c r="BL56" i="7"/>
  <c r="CZ56" i="7"/>
  <c r="BL62" i="7"/>
  <c r="CZ62" i="7"/>
  <c r="BL68" i="7"/>
  <c r="CZ68" i="7"/>
  <c r="BL74" i="7"/>
  <c r="CZ74" i="7"/>
  <c r="DA5" i="7"/>
  <c r="BM5" i="7"/>
  <c r="B156" i="12" s="1"/>
  <c r="DA11" i="7"/>
  <c r="BM11" i="7"/>
  <c r="BM17" i="7"/>
  <c r="DA17" i="7"/>
  <c r="BM23" i="7"/>
  <c r="DA23" i="7"/>
  <c r="BM29" i="7"/>
  <c r="DA29" i="7"/>
  <c r="BM41" i="7"/>
  <c r="DA41" i="7"/>
  <c r="BM47" i="7"/>
  <c r="DA47" i="7"/>
  <c r="BM65" i="7"/>
  <c r="DA65" i="7"/>
  <c r="BM71" i="7"/>
  <c r="DA71" i="7"/>
  <c r="BN14" i="7"/>
  <c r="DB14" i="7"/>
  <c r="BN20" i="7"/>
  <c r="DB20" i="7"/>
  <c r="BN26" i="7"/>
  <c r="DB26" i="7"/>
  <c r="BN32" i="7"/>
  <c r="DB32" i="7"/>
  <c r="BN38" i="7"/>
  <c r="DB38" i="7"/>
  <c r="BN44" i="7"/>
  <c r="DB44" i="7"/>
  <c r="BN50" i="7"/>
  <c r="DB50" i="7"/>
  <c r="BN68" i="7"/>
  <c r="DB68" i="7"/>
  <c r="BO5" i="7"/>
  <c r="DC5" i="7"/>
  <c r="BO11" i="7"/>
  <c r="DC11" i="7"/>
  <c r="BO23" i="7"/>
  <c r="DC23" i="7"/>
  <c r="BO29" i="7"/>
  <c r="DC29" i="7"/>
  <c r="BO35" i="7"/>
  <c r="DC35" i="7"/>
  <c r="BO41" i="7"/>
  <c r="DC41" i="7"/>
  <c r="BO53" i="7"/>
  <c r="DC53" i="7"/>
  <c r="BO59" i="7"/>
  <c r="DC59" i="7"/>
  <c r="BO71" i="7"/>
  <c r="DC71" i="7"/>
  <c r="BP8" i="7"/>
  <c r="DD8" i="7"/>
  <c r="BP14" i="7"/>
  <c r="DD14" i="7"/>
  <c r="BP20" i="7"/>
  <c r="DD20" i="7"/>
  <c r="BP32" i="7"/>
  <c r="DD32" i="7"/>
  <c r="BP38" i="7"/>
  <c r="DD38" i="7"/>
  <c r="BP44" i="7"/>
  <c r="DD44" i="7"/>
  <c r="BP50" i="7"/>
  <c r="DD50" i="7"/>
  <c r="BP56" i="7"/>
  <c r="H159" i="12" s="1"/>
  <c r="DD56" i="7"/>
  <c r="BP62" i="7"/>
  <c r="DD62" i="7"/>
  <c r="BP68" i="7"/>
  <c r="DD68" i="7"/>
  <c r="BP74" i="7"/>
  <c r="DD74" i="7"/>
  <c r="BQ11" i="7"/>
  <c r="DE11" i="7"/>
  <c r="BQ17" i="7"/>
  <c r="DE17" i="7"/>
  <c r="BQ23" i="7"/>
  <c r="DE23" i="7"/>
  <c r="BQ35" i="7"/>
  <c r="DE35" i="7"/>
  <c r="BQ47" i="7"/>
  <c r="DE47" i="7"/>
  <c r="BQ53" i="7"/>
  <c r="DE53" i="7"/>
  <c r="BQ59" i="7"/>
  <c r="DE59" i="7"/>
  <c r="BQ65" i="7"/>
  <c r="I160" i="12" s="1"/>
  <c r="DE65" i="7"/>
  <c r="BR26" i="7"/>
  <c r="DF26" i="7"/>
  <c r="BR32" i="7"/>
  <c r="DF32" i="7"/>
  <c r="BR44" i="7"/>
  <c r="DF44" i="7"/>
  <c r="BR50" i="7"/>
  <c r="DF50" i="7"/>
  <c r="BR56" i="7"/>
  <c r="DF56" i="7"/>
  <c r="BR62" i="7"/>
  <c r="I161" i="12" s="1"/>
  <c r="DF62" i="7"/>
  <c r="BR68" i="7"/>
  <c r="DF68" i="7"/>
  <c r="BR74" i="7"/>
  <c r="DF74" i="7"/>
  <c r="DG5" i="7"/>
  <c r="BS5" i="7"/>
  <c r="B162" i="12" s="1"/>
  <c r="BS11" i="7"/>
  <c r="DG11" i="7"/>
  <c r="BS17" i="7"/>
  <c r="DG17" i="7"/>
  <c r="BS23" i="7"/>
  <c r="DG23" i="7"/>
  <c r="BS29" i="7"/>
  <c r="DG29" i="7"/>
  <c r="BS35" i="7"/>
  <c r="DG35" i="7"/>
  <c r="BS41" i="7"/>
  <c r="DG41" i="7"/>
  <c r="BS47" i="7"/>
  <c r="DG47" i="7"/>
  <c r="BS59" i="7"/>
  <c r="DG59" i="7"/>
  <c r="BS71" i="7"/>
  <c r="DG71" i="7"/>
  <c r="BT8" i="7"/>
  <c r="DH8" i="7"/>
  <c r="BT14" i="7"/>
  <c r="DH14" i="7"/>
  <c r="BT20" i="7"/>
  <c r="DH20" i="7"/>
  <c r="BT26" i="7"/>
  <c r="DH26" i="7"/>
  <c r="BT32" i="7"/>
  <c r="DH32" i="7"/>
  <c r="BT38" i="7"/>
  <c r="DH38" i="7"/>
  <c r="BT44" i="7"/>
  <c r="DH44" i="7"/>
  <c r="BT50" i="7"/>
  <c r="DH50" i="7"/>
  <c r="H163" i="12"/>
  <c r="BT62" i="7"/>
  <c r="DH62" i="7"/>
  <c r="BT74" i="7"/>
  <c r="DH74" i="7"/>
  <c r="BU5" i="7"/>
  <c r="DI5" i="7"/>
  <c r="BU11" i="7"/>
  <c r="DI11" i="7"/>
  <c r="BU17" i="7"/>
  <c r="DI17" i="7"/>
  <c r="BU29" i="7"/>
  <c r="DI29" i="7"/>
  <c r="BU35" i="7"/>
  <c r="DI35" i="7"/>
  <c r="BU41" i="7"/>
  <c r="DI41" i="7"/>
  <c r="BU53" i="7"/>
  <c r="DI53" i="7"/>
  <c r="BU59" i="7"/>
  <c r="DI59" i="7"/>
  <c r="BU65" i="7"/>
  <c r="DI65" i="7"/>
  <c r="BU71" i="7"/>
  <c r="J164" i="12" s="1"/>
  <c r="DI71" i="7"/>
  <c r="DJ8" i="7"/>
  <c r="BV8" i="7"/>
  <c r="BV14" i="7"/>
  <c r="DJ14" i="7"/>
  <c r="BV20" i="7"/>
  <c r="DJ20" i="7"/>
  <c r="BV38" i="7"/>
  <c r="DJ38" i="7"/>
  <c r="BV56" i="7"/>
  <c r="DJ56" i="7"/>
  <c r="BV62" i="7"/>
  <c r="DJ62" i="7"/>
  <c r="BV68" i="7"/>
  <c r="DJ68" i="7"/>
  <c r="BW5" i="7"/>
  <c r="DK5" i="7"/>
  <c r="BW17" i="7"/>
  <c r="DK17" i="7"/>
  <c r="BW23" i="7"/>
  <c r="DK23" i="7"/>
  <c r="BW29" i="7"/>
  <c r="DK29" i="7"/>
  <c r="BW35" i="7"/>
  <c r="DK35" i="7"/>
  <c r="BW41" i="7"/>
  <c r="DK41" i="7"/>
  <c r="BW47" i="7"/>
  <c r="DK47" i="7"/>
  <c r="BW53" i="7"/>
  <c r="DK53" i="7"/>
  <c r="BW59" i="7"/>
  <c r="DK59" i="7"/>
  <c r="BW65" i="7"/>
  <c r="DK65" i="7"/>
  <c r="BW71" i="7"/>
  <c r="DK71" i="7"/>
  <c r="BX8" i="7"/>
  <c r="DL8" i="7"/>
  <c r="BX14" i="7"/>
  <c r="DL14" i="7"/>
  <c r="BX26" i="7"/>
  <c r="DL26" i="7"/>
  <c r="BX32" i="7"/>
  <c r="DL32" i="7"/>
  <c r="BX44" i="7"/>
  <c r="DL44" i="7"/>
  <c r="BX50" i="7"/>
  <c r="DL50" i="7"/>
  <c r="BX56" i="7"/>
  <c r="DL56" i="7"/>
  <c r="BX62" i="7"/>
  <c r="DL62" i="7"/>
  <c r="BX68" i="7"/>
  <c r="DL68" i="7"/>
  <c r="BX74" i="7"/>
  <c r="DL74" i="7"/>
  <c r="DM5" i="7"/>
  <c r="BY5" i="7"/>
  <c r="BY17" i="7"/>
  <c r="DM17" i="7"/>
  <c r="BY23" i="7"/>
  <c r="DM23" i="7"/>
  <c r="BY29" i="7"/>
  <c r="DM29" i="7"/>
  <c r="BY41" i="7"/>
  <c r="DM41" i="7"/>
  <c r="BY47" i="7"/>
  <c r="DM47" i="7"/>
  <c r="BY53" i="7"/>
  <c r="DM53" i="7"/>
  <c r="BY65" i="7"/>
  <c r="DM65" i="7"/>
  <c r="BZ14" i="7"/>
  <c r="DN14" i="7"/>
  <c r="BZ20" i="7"/>
  <c r="DN20" i="7"/>
  <c r="BZ26" i="7"/>
  <c r="DN26" i="7"/>
  <c r="BZ32" i="7"/>
  <c r="DN32" i="7"/>
  <c r="BZ38" i="7"/>
  <c r="DN38" i="7"/>
  <c r="BZ44" i="7"/>
  <c r="DN44" i="7"/>
  <c r="BZ50" i="7"/>
  <c r="DN50" i="7"/>
  <c r="BZ56" i="7"/>
  <c r="DN56" i="7"/>
  <c r="CA5" i="7"/>
  <c r="DO5" i="7"/>
  <c r="CA11" i="7"/>
  <c r="DO11" i="7"/>
  <c r="CA29" i="7"/>
  <c r="DO29" i="7"/>
  <c r="CA35" i="7"/>
  <c r="DO35" i="7"/>
  <c r="CA41" i="7"/>
  <c r="DO41" i="7"/>
  <c r="CA47" i="7"/>
  <c r="DO47" i="7"/>
  <c r="CA53" i="7"/>
  <c r="DO53" i="7"/>
  <c r="CA59" i="7"/>
  <c r="DO59" i="7"/>
  <c r="CA71" i="7"/>
  <c r="DO71" i="7"/>
  <c r="CB8" i="7"/>
  <c r="DP8" i="7"/>
  <c r="CB68" i="7"/>
  <c r="DP68" i="7"/>
  <c r="DQ11" i="7"/>
  <c r="CC11" i="7"/>
  <c r="DQ17" i="7"/>
  <c r="CC17" i="7"/>
  <c r="CC23" i="7"/>
  <c r="DQ23" i="7"/>
  <c r="CC41" i="7"/>
  <c r="DQ41" i="7"/>
  <c r="CC47" i="7"/>
  <c r="DQ47" i="7"/>
  <c r="DQ53" i="7"/>
  <c r="CC53" i="7"/>
  <c r="DQ59" i="7"/>
  <c r="CC59" i="7"/>
  <c r="DQ65" i="7"/>
  <c r="CC65" i="7"/>
  <c r="DR50" i="7"/>
  <c r="CD50" i="7"/>
  <c r="CD68" i="7"/>
  <c r="DR68" i="7"/>
  <c r="CD74" i="7"/>
  <c r="DR74" i="7"/>
  <c r="DS5" i="7"/>
  <c r="CE5" i="7"/>
  <c r="DS23" i="7"/>
  <c r="CE23" i="7"/>
  <c r="DS29" i="7"/>
  <c r="CE29" i="7"/>
  <c r="DS35" i="7"/>
  <c r="CE35" i="7"/>
  <c r="DS41" i="7"/>
  <c r="CE41" i="7"/>
  <c r="CE47" i="7"/>
  <c r="DS47" i="7"/>
  <c r="CF20" i="7"/>
  <c r="DT20" i="7"/>
  <c r="CF50" i="7"/>
  <c r="DT50" i="7"/>
  <c r="CF68" i="7"/>
  <c r="DT68" i="7"/>
  <c r="CF74" i="7"/>
  <c r="DT74" i="7"/>
  <c r="CG5" i="7"/>
  <c r="DU5" i="7"/>
  <c r="CG71" i="7"/>
  <c r="DU71" i="7"/>
  <c r="DS85" i="7"/>
  <c r="N174" i="12" s="1"/>
  <c r="DL85" i="7"/>
  <c r="N167" i="12" s="1"/>
  <c r="CX85" i="7"/>
  <c r="DP84" i="7"/>
  <c r="DH84" i="7"/>
  <c r="DA84" i="7"/>
  <c r="DS83" i="7"/>
  <c r="M174" i="12" s="1"/>
  <c r="DL83" i="7"/>
  <c r="DE83" i="7"/>
  <c r="CW83" i="7"/>
  <c r="DO82" i="7"/>
  <c r="DA82" i="7"/>
  <c r="M156" i="12" s="1"/>
  <c r="DS81" i="7"/>
  <c r="DK81" i="7"/>
  <c r="DD81" i="7"/>
  <c r="CW81" i="7"/>
  <c r="DO80" i="7"/>
  <c r="DH80" i="7"/>
  <c r="CZ80" i="7"/>
  <c r="DR79" i="7"/>
  <c r="DK79" i="7"/>
  <c r="DD79" i="7"/>
  <c r="L159" i="12" s="1"/>
  <c r="DN78" i="7"/>
  <c r="DG78" i="7"/>
  <c r="CZ78" i="7"/>
  <c r="DR77" i="7"/>
  <c r="DK77" i="7"/>
  <c r="DA77" i="7"/>
  <c r="DQ76" i="7"/>
  <c r="DM75" i="7"/>
  <c r="CX75" i="7"/>
  <c r="DI74" i="7"/>
  <c r="DT73" i="7"/>
  <c r="DP72" i="7"/>
  <c r="DA72" i="7"/>
  <c r="DL71" i="7"/>
  <c r="DU70" i="7"/>
  <c r="J176" i="12" s="1"/>
  <c r="DC70" i="7"/>
  <c r="DJ69" i="7"/>
  <c r="DQ68" i="7"/>
  <c r="CY68" i="7"/>
  <c r="DF67" i="7"/>
  <c r="DM66" i="7"/>
  <c r="DO65" i="7"/>
  <c r="CW65" i="7"/>
  <c r="DC63" i="7"/>
  <c r="DE62" i="7"/>
  <c r="DH61" i="7"/>
  <c r="DB60" i="7"/>
  <c r="DO58" i="7"/>
  <c r="DI57" i="7"/>
  <c r="DB56" i="7"/>
  <c r="DS54" i="7"/>
  <c r="DJ53" i="7"/>
  <c r="CX51" i="7"/>
  <c r="DN49" i="7"/>
  <c r="DH48" i="7"/>
  <c r="DC47" i="7"/>
  <c r="DT45" i="7"/>
  <c r="DJ44" i="7"/>
  <c r="CW42" i="7"/>
  <c r="DD39" i="7"/>
  <c r="CW38" i="7"/>
  <c r="DK36" i="7"/>
  <c r="DD35" i="7"/>
  <c r="DR33" i="7"/>
  <c r="DJ32" i="7"/>
  <c r="CW30" i="7"/>
  <c r="DC27" i="7"/>
  <c r="DN25" i="7"/>
  <c r="DG24" i="7"/>
  <c r="CZ23" i="7"/>
  <c r="DM21" i="7"/>
  <c r="DF20" i="7"/>
  <c r="DH17" i="7"/>
  <c r="DK15" i="7"/>
  <c r="DM13" i="7"/>
  <c r="CW12" i="7"/>
  <c r="CY10" i="7"/>
  <c r="DB8" i="7"/>
  <c r="DD6" i="7"/>
  <c r="B159" i="12" s="1"/>
  <c r="BX22" i="7"/>
  <c r="DL22" i="7"/>
  <c r="BX46" i="7"/>
  <c r="DL46" i="7"/>
  <c r="BX64" i="7"/>
  <c r="DL64" i="7"/>
  <c r="BY31" i="7"/>
  <c r="DM31" i="7"/>
  <c r="BY49" i="7"/>
  <c r="DM49" i="7"/>
  <c r="BY61" i="7"/>
  <c r="DM61" i="7"/>
  <c r="BY73" i="7"/>
  <c r="DM73" i="7"/>
  <c r="DN10" i="7"/>
  <c r="BZ10" i="7"/>
  <c r="BZ58" i="7"/>
  <c r="DN58" i="7"/>
  <c r="BZ64" i="7"/>
  <c r="DN64" i="7"/>
  <c r="CA13" i="7"/>
  <c r="DO13" i="7"/>
  <c r="CA31" i="7"/>
  <c r="DO31" i="7"/>
  <c r="CA61" i="7"/>
  <c r="DO61" i="7"/>
  <c r="DQ25" i="7"/>
  <c r="CC25" i="7"/>
  <c r="CC49" i="7"/>
  <c r="DQ49" i="7"/>
  <c r="CC67" i="7"/>
  <c r="DQ67" i="7"/>
  <c r="CE73" i="7"/>
  <c r="DS73" i="7"/>
  <c r="DU13" i="7"/>
  <c r="CG13" i="7"/>
  <c r="CG49" i="7"/>
  <c r="DU49" i="7"/>
  <c r="BI32" i="7"/>
  <c r="CW32" i="7"/>
  <c r="BI44" i="7"/>
  <c r="CW44" i="7"/>
  <c r="BI56" i="7"/>
  <c r="CW56" i="7"/>
  <c r="BI74" i="7"/>
  <c r="CW74" i="7"/>
  <c r="BJ17" i="7"/>
  <c r="CX17" i="7"/>
  <c r="BJ65" i="7"/>
  <c r="CX65" i="7"/>
  <c r="BJ77" i="7"/>
  <c r="CX77" i="7"/>
  <c r="BK20" i="7"/>
  <c r="CY20" i="7"/>
  <c r="BK38" i="7"/>
  <c r="CY38" i="7"/>
  <c r="BL41" i="7"/>
  <c r="CZ41" i="7"/>
  <c r="BL65" i="7"/>
  <c r="CZ65" i="7"/>
  <c r="BM74" i="7"/>
  <c r="DA74" i="7"/>
  <c r="BN35" i="7"/>
  <c r="DB35" i="7"/>
  <c r="BO26" i="7"/>
  <c r="DC26" i="7"/>
  <c r="K158" i="12"/>
  <c r="BP17" i="7"/>
  <c r="DD17" i="7"/>
  <c r="BP83" i="7"/>
  <c r="DD83" i="7"/>
  <c r="BQ26" i="7"/>
  <c r="DE26" i="7"/>
  <c r="BQ50" i="7"/>
  <c r="F160" i="12" s="1"/>
  <c r="DE50" i="7"/>
  <c r="M161" i="12"/>
  <c r="BS20" i="7"/>
  <c r="DG20" i="7"/>
  <c r="BT5" i="7"/>
  <c r="DH5" i="7"/>
  <c r="BT23" i="7"/>
  <c r="DH23" i="7"/>
  <c r="BT35" i="7"/>
  <c r="E163" i="12" s="1"/>
  <c r="DH35" i="7"/>
  <c r="BT47" i="7"/>
  <c r="DH47" i="7"/>
  <c r="BT53" i="7"/>
  <c r="DH53" i="7"/>
  <c r="BT65" i="7"/>
  <c r="DH65" i="7"/>
  <c r="BT71" i="7"/>
  <c r="DH71" i="7"/>
  <c r="BT77" i="7"/>
  <c r="DH77" i="7"/>
  <c r="BU14" i="7"/>
  <c r="DI14" i="7"/>
  <c r="BU32" i="7"/>
  <c r="DI32" i="7"/>
  <c r="BU50" i="7"/>
  <c r="DI50" i="7"/>
  <c r="BV5" i="7"/>
  <c r="O165" i="12" s="1"/>
  <c r="DJ5" i="7"/>
  <c r="BV23" i="7"/>
  <c r="DJ23" i="7"/>
  <c r="DK14" i="7"/>
  <c r="BW14" i="7"/>
  <c r="H166" i="12"/>
  <c r="BX11" i="7"/>
  <c r="DL11" i="7"/>
  <c r="BX23" i="7"/>
  <c r="DL23" i="7"/>
  <c r="BX41" i="7"/>
  <c r="DL41" i="7"/>
  <c r="BX59" i="7"/>
  <c r="DL59" i="7"/>
  <c r="DM8" i="7"/>
  <c r="BY8" i="7"/>
  <c r="BY20" i="7"/>
  <c r="DM20" i="7"/>
  <c r="BY44" i="7"/>
  <c r="DM44" i="7"/>
  <c r="BY56" i="7"/>
  <c r="DM56" i="7"/>
  <c r="BY74" i="7"/>
  <c r="DM74" i="7"/>
  <c r="DN5" i="7"/>
  <c r="BZ5" i="7"/>
  <c r="BZ17" i="7"/>
  <c r="DN17" i="7"/>
  <c r="BZ35" i="7"/>
  <c r="DN35" i="7"/>
  <c r="BZ59" i="7"/>
  <c r="DN59" i="7"/>
  <c r="CA14" i="7"/>
  <c r="DO14" i="7"/>
  <c r="CA26" i="7"/>
  <c r="DO26" i="7"/>
  <c r="CA32" i="7"/>
  <c r="DO32" i="7"/>
  <c r="CA50" i="7"/>
  <c r="DO50" i="7"/>
  <c r="CA68" i="7"/>
  <c r="DO68" i="7"/>
  <c r="CB5" i="7"/>
  <c r="DP5" i="7"/>
  <c r="CC38" i="7"/>
  <c r="DQ38" i="7"/>
  <c r="CD65" i="7"/>
  <c r="DR65" i="7"/>
  <c r="DS62" i="7"/>
  <c r="CE62" i="7"/>
  <c r="CF35" i="7"/>
  <c r="DT35" i="7"/>
  <c r="DH83" i="7"/>
  <c r="DO79" i="7"/>
  <c r="DN77" i="7"/>
  <c r="DL70" i="7"/>
  <c r="J167" i="12" s="1"/>
  <c r="DK55" i="7"/>
  <c r="BI21" i="7"/>
  <c r="CW21" i="7"/>
  <c r="BI45" i="7"/>
  <c r="CW45" i="7"/>
  <c r="BI69" i="7"/>
  <c r="CW69" i="7"/>
  <c r="BJ30" i="7"/>
  <c r="CX30" i="7"/>
  <c r="BJ54" i="7"/>
  <c r="CX54" i="7"/>
  <c r="BJ60" i="7"/>
  <c r="CX60" i="7"/>
  <c r="BJ66" i="7"/>
  <c r="CX66" i="7"/>
  <c r="BJ72" i="7"/>
  <c r="CX72" i="7"/>
  <c r="BK9" i="7"/>
  <c r="CY9" i="7"/>
  <c r="BK27" i="7"/>
  <c r="CY27" i="7"/>
  <c r="BK39" i="7"/>
  <c r="CY39" i="7"/>
  <c r="BL18" i="7"/>
  <c r="CZ18" i="7"/>
  <c r="BL42" i="7"/>
  <c r="CZ42" i="7"/>
  <c r="BL54" i="7"/>
  <c r="CZ54" i="7"/>
  <c r="BL72" i="7"/>
  <c r="CZ72" i="7"/>
  <c r="BM51" i="7"/>
  <c r="DA51" i="7"/>
  <c r="BM57" i="7"/>
  <c r="DA57" i="7"/>
  <c r="BM75" i="7"/>
  <c r="DA75" i="7"/>
  <c r="BN12" i="7"/>
  <c r="DB12" i="7"/>
  <c r="BN42" i="7"/>
  <c r="DB42" i="7"/>
  <c r="BN54" i="7"/>
  <c r="DB54" i="7"/>
  <c r="BN72" i="7"/>
  <c r="DB72" i="7"/>
  <c r="BO51" i="7"/>
  <c r="DC51" i="7"/>
  <c r="BP36" i="7"/>
  <c r="DD36" i="7"/>
  <c r="BP54" i="7"/>
  <c r="DD54" i="7"/>
  <c r="BP60" i="7"/>
  <c r="DD60" i="7"/>
  <c r="BQ15" i="7"/>
  <c r="DE15" i="7"/>
  <c r="BQ21" i="7"/>
  <c r="DE21" i="7"/>
  <c r="BQ39" i="7"/>
  <c r="DE39" i="7"/>
  <c r="BQ57" i="7"/>
  <c r="DE57" i="7"/>
  <c r="BR18" i="7"/>
  <c r="DF18" i="7"/>
  <c r="BR54" i="7"/>
  <c r="DF54" i="7"/>
  <c r="BR66" i="7"/>
  <c r="DF66" i="7"/>
  <c r="BT30" i="7"/>
  <c r="DH30" i="7"/>
  <c r="BI16" i="7"/>
  <c r="CW16" i="7"/>
  <c r="BI22" i="7"/>
  <c r="CW22" i="7"/>
  <c r="BI40" i="7"/>
  <c r="CW40" i="7"/>
  <c r="BI46" i="7"/>
  <c r="CW46" i="7"/>
  <c r="BI52" i="7"/>
  <c r="CW52" i="7"/>
  <c r="BI70" i="7"/>
  <c r="J152" i="12" s="1"/>
  <c r="CW70" i="7"/>
  <c r="BI76" i="7"/>
  <c r="CW76" i="7"/>
  <c r="BJ13" i="7"/>
  <c r="CX13" i="7"/>
  <c r="BJ31" i="7"/>
  <c r="CX31" i="7"/>
  <c r="BJ49" i="7"/>
  <c r="CX49" i="7"/>
  <c r="BJ61" i="7"/>
  <c r="CX61" i="7"/>
  <c r="N153" i="12"/>
  <c r="BK28" i="7"/>
  <c r="CY28" i="7"/>
  <c r="BK40" i="7"/>
  <c r="CY40" i="7"/>
  <c r="BK46" i="7"/>
  <c r="CY46" i="7"/>
  <c r="BK58" i="7"/>
  <c r="CY58" i="7"/>
  <c r="BK64" i="7"/>
  <c r="CY64" i="7"/>
  <c r="BK76" i="7"/>
  <c r="CY76" i="7"/>
  <c r="BL7" i="7"/>
  <c r="CZ7" i="7"/>
  <c r="BL19" i="7"/>
  <c r="CZ19" i="7"/>
  <c r="BL25" i="7"/>
  <c r="CZ25" i="7"/>
  <c r="BL55" i="7"/>
  <c r="CZ55" i="7"/>
  <c r="BL67" i="7"/>
  <c r="CZ67" i="7"/>
  <c r="BL73" i="7"/>
  <c r="CZ73" i="7"/>
  <c r="N155" i="12"/>
  <c r="BM10" i="7"/>
  <c r="DA10" i="7"/>
  <c r="BM16" i="7"/>
  <c r="DA16" i="7"/>
  <c r="BM22" i="7"/>
  <c r="D156" i="12" s="1"/>
  <c r="DA22" i="7"/>
  <c r="BM34" i="7"/>
  <c r="DA34" i="7"/>
  <c r="BM58" i="7"/>
  <c r="H156" i="12" s="1"/>
  <c r="DA58" i="7"/>
  <c r="BM64" i="7"/>
  <c r="DA64" i="7"/>
  <c r="BM70" i="7"/>
  <c r="DA70" i="7"/>
  <c r="BM76" i="7"/>
  <c r="K156" i="12" s="1"/>
  <c r="DA76" i="7"/>
  <c r="BN7" i="7"/>
  <c r="DB7" i="7"/>
  <c r="BN19" i="7"/>
  <c r="DB19" i="7"/>
  <c r="BN31" i="7"/>
  <c r="DB31" i="7"/>
  <c r="BN67" i="7"/>
  <c r="DB67" i="7"/>
  <c r="BN85" i="7"/>
  <c r="DB85" i="7"/>
  <c r="BO28" i="7"/>
  <c r="DC28" i="7"/>
  <c r="BP13" i="7"/>
  <c r="DD13" i="7"/>
  <c r="BP19" i="7"/>
  <c r="DD19" i="7"/>
  <c r="BP31" i="7"/>
  <c r="D159" i="12" s="1"/>
  <c r="DD31" i="7"/>
  <c r="BP37" i="7"/>
  <c r="DD37" i="7"/>
  <c r="BP49" i="7"/>
  <c r="DD49" i="7"/>
  <c r="BP55" i="7"/>
  <c r="G159" i="12" s="1"/>
  <c r="DD55" i="7"/>
  <c r="BP61" i="7"/>
  <c r="DD61" i="7"/>
  <c r="BP67" i="7"/>
  <c r="DD67" i="7"/>
  <c r="BP73" i="7"/>
  <c r="K159" i="12" s="1"/>
  <c r="DD73" i="7"/>
  <c r="BQ10" i="7"/>
  <c r="DE10" i="7"/>
  <c r="BQ52" i="7"/>
  <c r="DE52" i="7"/>
  <c r="BQ58" i="7"/>
  <c r="DE58" i="7"/>
  <c r="BQ64" i="7"/>
  <c r="DE64" i="7"/>
  <c r="BQ76" i="7"/>
  <c r="DE76" i="7"/>
  <c r="DF7" i="7"/>
  <c r="BR7" i="7"/>
  <c r="BR13" i="7"/>
  <c r="DF13" i="7"/>
  <c r="BR31" i="7"/>
  <c r="DF31" i="7"/>
  <c r="N161" i="12"/>
  <c r="BS16" i="7"/>
  <c r="O162" i="12" s="1"/>
  <c r="DG16" i="7"/>
  <c r="BS34" i="7"/>
  <c r="DG34" i="7"/>
  <c r="BS46" i="7"/>
  <c r="DG46" i="7"/>
  <c r="BS58" i="7"/>
  <c r="H162" i="12" s="1"/>
  <c r="DG58" i="7"/>
  <c r="BS70" i="7"/>
  <c r="DG70" i="7"/>
  <c r="BT19" i="7"/>
  <c r="DH19" i="7"/>
  <c r="BT25" i="7"/>
  <c r="DH25" i="7"/>
  <c r="BT31" i="7"/>
  <c r="DH31" i="7"/>
  <c r="BT43" i="7"/>
  <c r="DH43" i="7"/>
  <c r="BT49" i="7"/>
  <c r="DH49" i="7"/>
  <c r="BT55" i="7"/>
  <c r="DH55" i="7"/>
  <c r="BT79" i="7"/>
  <c r="L163" i="12" s="1"/>
  <c r="DH79" i="7"/>
  <c r="BU10" i="7"/>
  <c r="C164" i="12" s="1"/>
  <c r="DI10" i="7"/>
  <c r="BU22" i="7"/>
  <c r="DI22" i="7"/>
  <c r="BU34" i="7"/>
  <c r="DI34" i="7"/>
  <c r="BU46" i="7"/>
  <c r="DI46" i="7"/>
  <c r="BU52" i="7"/>
  <c r="DI52" i="7"/>
  <c r="BV13" i="7"/>
  <c r="DJ13" i="7"/>
  <c r="BW28" i="7"/>
  <c r="DK28" i="7"/>
  <c r="BW40" i="7"/>
  <c r="DK40" i="7"/>
  <c r="BW52" i="7"/>
  <c r="DK52" i="7"/>
  <c r="BW64" i="7"/>
  <c r="DK64" i="7"/>
  <c r="DL7" i="7"/>
  <c r="BX7" i="7"/>
  <c r="BX25" i="7"/>
  <c r="DL25" i="7"/>
  <c r="CA28" i="7"/>
  <c r="DO28" i="7"/>
  <c r="BI6" i="7"/>
  <c r="CW6" i="7"/>
  <c r="BI18" i="7"/>
  <c r="CW18" i="7"/>
  <c r="BI24" i="7"/>
  <c r="CW24" i="7"/>
  <c r="BI36" i="7"/>
  <c r="CW36" i="7"/>
  <c r="BI48" i="7"/>
  <c r="CW48" i="7"/>
  <c r="BI54" i="7"/>
  <c r="CW54" i="7"/>
  <c r="BI60" i="7"/>
  <c r="CW60" i="7"/>
  <c r="BI72" i="7"/>
  <c r="CW72" i="7"/>
  <c r="BI78" i="7"/>
  <c r="CW78" i="7"/>
  <c r="BI84" i="7"/>
  <c r="CW84" i="7"/>
  <c r="BJ9" i="7"/>
  <c r="CX9" i="7"/>
  <c r="BJ15" i="7"/>
  <c r="CX15" i="7"/>
  <c r="BJ21" i="7"/>
  <c r="CX21" i="7"/>
  <c r="BJ27" i="7"/>
  <c r="CX27" i="7"/>
  <c r="BJ33" i="7"/>
  <c r="CX33" i="7"/>
  <c r="BJ39" i="7"/>
  <c r="CX39" i="7"/>
  <c r="BJ45" i="7"/>
  <c r="CX45" i="7"/>
  <c r="BJ57" i="7"/>
  <c r="CX57" i="7"/>
  <c r="BJ63" i="7"/>
  <c r="CX63" i="7"/>
  <c r="CY12" i="7"/>
  <c r="BK12" i="7"/>
  <c r="BK24" i="7"/>
  <c r="CY24" i="7"/>
  <c r="BK30" i="7"/>
  <c r="CY30" i="7"/>
  <c r="BK42" i="7"/>
  <c r="CY42" i="7"/>
  <c r="BK66" i="7"/>
  <c r="CY66" i="7"/>
  <c r="BL9" i="7"/>
  <c r="CZ9" i="7"/>
  <c r="BL15" i="7"/>
  <c r="CZ15" i="7"/>
  <c r="BL21" i="7"/>
  <c r="CZ21" i="7"/>
  <c r="BL33" i="7"/>
  <c r="CZ33" i="7"/>
  <c r="BL39" i="7"/>
  <c r="CZ39" i="7"/>
  <c r="BL45" i="7"/>
  <c r="CZ45" i="7"/>
  <c r="BL51" i="7"/>
  <c r="CZ51" i="7"/>
  <c r="BL69" i="7"/>
  <c r="CZ69" i="7"/>
  <c r="BL81" i="7"/>
  <c r="CZ81" i="7"/>
  <c r="BM12" i="7"/>
  <c r="O156" i="12" s="1"/>
  <c r="DA12" i="7"/>
  <c r="BM18" i="7"/>
  <c r="DA18" i="7"/>
  <c r="BM24" i="7"/>
  <c r="DA24" i="7"/>
  <c r="BM30" i="7"/>
  <c r="DA30" i="7"/>
  <c r="BM36" i="7"/>
  <c r="DA36" i="7"/>
  <c r="BM42" i="7"/>
  <c r="DA42" i="7"/>
  <c r="BM48" i="7"/>
  <c r="DA48" i="7"/>
  <c r="BM54" i="7"/>
  <c r="G156" i="12" s="1"/>
  <c r="DA54" i="7"/>
  <c r="BM60" i="7"/>
  <c r="DA60" i="7"/>
  <c r="L156" i="12"/>
  <c r="BN9" i="7"/>
  <c r="C157" i="12" s="1"/>
  <c r="DB9" i="7"/>
  <c r="BN15" i="7"/>
  <c r="DB15" i="7"/>
  <c r="BN21" i="7"/>
  <c r="DB21" i="7"/>
  <c r="BN27" i="7"/>
  <c r="DB27" i="7"/>
  <c r="BN33" i="7"/>
  <c r="DB33" i="7"/>
  <c r="BN39" i="7"/>
  <c r="DB39" i="7"/>
  <c r="BN45" i="7"/>
  <c r="DB45" i="7"/>
  <c r="BN51" i="7"/>
  <c r="DB51" i="7"/>
  <c r="BN57" i="7"/>
  <c r="H157" i="12" s="1"/>
  <c r="DB57" i="7"/>
  <c r="BN63" i="7"/>
  <c r="I157" i="12" s="1"/>
  <c r="DB63" i="7"/>
  <c r="BN75" i="7"/>
  <c r="DB75" i="7"/>
  <c r="L157" i="12"/>
  <c r="BO6" i="7"/>
  <c r="O158" i="12" s="1"/>
  <c r="DC6" i="7"/>
  <c r="BO12" i="7"/>
  <c r="DC12" i="7"/>
  <c r="BO18" i="7"/>
  <c r="DC18" i="7"/>
  <c r="BO24" i="7"/>
  <c r="DC24" i="7"/>
  <c r="BO36" i="7"/>
  <c r="DC36" i="7"/>
  <c r="BO48" i="7"/>
  <c r="DC48" i="7"/>
  <c r="BO54" i="7"/>
  <c r="DC54" i="7"/>
  <c r="BO60" i="7"/>
  <c r="DC60" i="7"/>
  <c r="BO66" i="7"/>
  <c r="DC66" i="7"/>
  <c r="BO78" i="7"/>
  <c r="DC78" i="7"/>
  <c r="BO84" i="7"/>
  <c r="DC84" i="7"/>
  <c r="BP9" i="7"/>
  <c r="DD9" i="7"/>
  <c r="BP15" i="7"/>
  <c r="O159" i="12" s="1"/>
  <c r="DD15" i="7"/>
  <c r="BP27" i="7"/>
  <c r="DD27" i="7"/>
  <c r="BP33" i="7"/>
  <c r="DD33" i="7"/>
  <c r="BP45" i="7"/>
  <c r="DD45" i="7"/>
  <c r="BP57" i="7"/>
  <c r="DD57" i="7"/>
  <c r="BP63" i="7"/>
  <c r="DD63" i="7"/>
  <c r="BP69" i="7"/>
  <c r="DD69" i="7"/>
  <c r="BP75" i="7"/>
  <c r="DD75" i="7"/>
  <c r="BQ6" i="7"/>
  <c r="DE6" i="7"/>
  <c r="BQ12" i="7"/>
  <c r="C160" i="12" s="1"/>
  <c r="DE12" i="7"/>
  <c r="BQ24" i="7"/>
  <c r="DE24" i="7"/>
  <c r="BQ30" i="7"/>
  <c r="DE30" i="7"/>
  <c r="BQ36" i="7"/>
  <c r="E160" i="12" s="1"/>
  <c r="DE36" i="7"/>
  <c r="BQ42" i="7"/>
  <c r="DE42" i="7"/>
  <c r="G160" i="12"/>
  <c r="BQ60" i="7"/>
  <c r="DE60" i="7"/>
  <c r="BQ72" i="7"/>
  <c r="DE72" i="7"/>
  <c r="L160" i="12"/>
  <c r="M160" i="12"/>
  <c r="BR21" i="7"/>
  <c r="D161" i="12" s="1"/>
  <c r="DF21" i="7"/>
  <c r="BR27" i="7"/>
  <c r="DF27" i="7"/>
  <c r="BR33" i="7"/>
  <c r="DF33" i="7"/>
  <c r="BR39" i="7"/>
  <c r="DF39" i="7"/>
  <c r="BR45" i="7"/>
  <c r="DF45" i="7"/>
  <c r="BR51" i="7"/>
  <c r="DF51" i="7"/>
  <c r="BR63" i="7"/>
  <c r="DF63" i="7"/>
  <c r="BR69" i="7"/>
  <c r="DF69" i="7"/>
  <c r="BR81" i="7"/>
  <c r="L161" i="12" s="1"/>
  <c r="DF81" i="7"/>
  <c r="BS6" i="7"/>
  <c r="DG6" i="7"/>
  <c r="BS12" i="7"/>
  <c r="DG12" i="7"/>
  <c r="BS18" i="7"/>
  <c r="DG18" i="7"/>
  <c r="BS30" i="7"/>
  <c r="DG30" i="7"/>
  <c r="BS36" i="7"/>
  <c r="DG36" i="7"/>
  <c r="BS42" i="7"/>
  <c r="DG42" i="7"/>
  <c r="BS48" i="7"/>
  <c r="DG48" i="7"/>
  <c r="BS54" i="7"/>
  <c r="DG54" i="7"/>
  <c r="BS60" i="7"/>
  <c r="DG60" i="7"/>
  <c r="BS66" i="7"/>
  <c r="DG66" i="7"/>
  <c r="BS72" i="7"/>
  <c r="DG72" i="7"/>
  <c r="L162" i="12"/>
  <c r="BT9" i="7"/>
  <c r="C163" i="12" s="1"/>
  <c r="DH9" i="7"/>
  <c r="BT15" i="7"/>
  <c r="DH15" i="7"/>
  <c r="BT21" i="7"/>
  <c r="DH21" i="7"/>
  <c r="BT27" i="7"/>
  <c r="DH27" i="7"/>
  <c r="BT39" i="7"/>
  <c r="DH39" i="7"/>
  <c r="BT51" i="7"/>
  <c r="DH51" i="7"/>
  <c r="BT57" i="7"/>
  <c r="DH57" i="7"/>
  <c r="BT63" i="7"/>
  <c r="DH63" i="7"/>
  <c r="BT69" i="7"/>
  <c r="DH69" i="7"/>
  <c r="BT75" i="7"/>
  <c r="K163" i="12" s="1"/>
  <c r="DH75" i="7"/>
  <c r="BU6" i="7"/>
  <c r="DI6" i="7"/>
  <c r="BU18" i="7"/>
  <c r="O164" i="12" s="1"/>
  <c r="DI18" i="7"/>
  <c r="BU24" i="7"/>
  <c r="DI24" i="7"/>
  <c r="BU30" i="7"/>
  <c r="DI30" i="7"/>
  <c r="BU36" i="7"/>
  <c r="DI36" i="7"/>
  <c r="BU42" i="7"/>
  <c r="DI42" i="7"/>
  <c r="BU48" i="7"/>
  <c r="DI48" i="7"/>
  <c r="BU54" i="7"/>
  <c r="DI54" i="7"/>
  <c r="BU60" i="7"/>
  <c r="DI60" i="7"/>
  <c r="BU66" i="7"/>
  <c r="DI66" i="7"/>
  <c r="BU78" i="7"/>
  <c r="L164" i="12" s="1"/>
  <c r="DI78" i="7"/>
  <c r="BU84" i="7"/>
  <c r="DI84" i="7"/>
  <c r="BV9" i="7"/>
  <c r="DJ9" i="7"/>
  <c r="BV15" i="7"/>
  <c r="DJ15" i="7"/>
  <c r="BV27" i="7"/>
  <c r="D165" i="12" s="1"/>
  <c r="DJ27" i="7"/>
  <c r="BV33" i="7"/>
  <c r="DJ33" i="7"/>
  <c r="BV45" i="7"/>
  <c r="DJ45" i="7"/>
  <c r="BV51" i="7"/>
  <c r="DJ51" i="7"/>
  <c r="BV57" i="7"/>
  <c r="DJ57" i="7"/>
  <c r="BV63" i="7"/>
  <c r="I165" i="12" s="1"/>
  <c r="DJ63" i="7"/>
  <c r="BW12" i="7"/>
  <c r="DK12" i="7"/>
  <c r="BW18" i="7"/>
  <c r="DK18" i="7"/>
  <c r="BW24" i="7"/>
  <c r="DK24" i="7"/>
  <c r="BW30" i="7"/>
  <c r="DK30" i="7"/>
  <c r="E166" i="12"/>
  <c r="BW42" i="7"/>
  <c r="DK42" i="7"/>
  <c r="BW48" i="7"/>
  <c r="DK48" i="7"/>
  <c r="BW54" i="7"/>
  <c r="DK54" i="7"/>
  <c r="BW66" i="7"/>
  <c r="I166" i="12" s="1"/>
  <c r="DK66" i="7"/>
  <c r="BW72" i="7"/>
  <c r="DK72" i="7"/>
  <c r="L166" i="12"/>
  <c r="M166" i="12"/>
  <c r="BX9" i="7"/>
  <c r="DL9" i="7"/>
  <c r="BX15" i="7"/>
  <c r="DL15" i="7"/>
  <c r="BX21" i="7"/>
  <c r="DL21" i="7"/>
  <c r="BX33" i="7"/>
  <c r="DL33" i="7"/>
  <c r="BX39" i="7"/>
  <c r="DL39" i="7"/>
  <c r="BX45" i="7"/>
  <c r="DL45" i="7"/>
  <c r="BX51" i="7"/>
  <c r="DL51" i="7"/>
  <c r="BX57" i="7"/>
  <c r="DL57" i="7"/>
  <c r="BX75" i="7"/>
  <c r="DL75" i="7"/>
  <c r="BX81" i="7"/>
  <c r="DL81" i="7"/>
  <c r="BY6" i="7"/>
  <c r="DM6" i="7"/>
  <c r="BY12" i="7"/>
  <c r="DM12" i="7"/>
  <c r="BY18" i="7"/>
  <c r="DM18" i="7"/>
  <c r="BY30" i="7"/>
  <c r="DM30" i="7"/>
  <c r="BY36" i="7"/>
  <c r="DM36" i="7"/>
  <c r="BY42" i="7"/>
  <c r="DM42" i="7"/>
  <c r="BY48" i="7"/>
  <c r="DM48" i="7"/>
  <c r="BY54" i="7"/>
  <c r="DM54" i="7"/>
  <c r="BY60" i="7"/>
  <c r="DM60" i="7"/>
  <c r="BZ9" i="7"/>
  <c r="DN9" i="7"/>
  <c r="BZ15" i="7"/>
  <c r="DN15" i="7"/>
  <c r="BZ21" i="7"/>
  <c r="DN21" i="7"/>
  <c r="BZ27" i="7"/>
  <c r="DN27" i="7"/>
  <c r="BZ39" i="7"/>
  <c r="DN39" i="7"/>
  <c r="BZ51" i="7"/>
  <c r="DN51" i="7"/>
  <c r="BZ57" i="7"/>
  <c r="DN57" i="7"/>
  <c r="BZ63" i="7"/>
  <c r="DN63" i="7"/>
  <c r="BZ69" i="7"/>
  <c r="DN69" i="7"/>
  <c r="DO6" i="7"/>
  <c r="CA6" i="7"/>
  <c r="CA12" i="7"/>
  <c r="DO12" i="7"/>
  <c r="CA18" i="7"/>
  <c r="DO18" i="7"/>
  <c r="CA24" i="7"/>
  <c r="DO24" i="7"/>
  <c r="CA36" i="7"/>
  <c r="DO36" i="7"/>
  <c r="CA48" i="7"/>
  <c r="DO48" i="7"/>
  <c r="CA54" i="7"/>
  <c r="DO54" i="7"/>
  <c r="CA60" i="7"/>
  <c r="DO60" i="7"/>
  <c r="CA72" i="7"/>
  <c r="DO72" i="7"/>
  <c r="CA78" i="7"/>
  <c r="L170" i="12" s="1"/>
  <c r="DO78" i="7"/>
  <c r="CA84" i="7"/>
  <c r="M170" i="12" s="1"/>
  <c r="DO84" i="7"/>
  <c r="DP27" i="7"/>
  <c r="CB27" i="7"/>
  <c r="CB33" i="7"/>
  <c r="DP33" i="7"/>
  <c r="CB39" i="7"/>
  <c r="DP39" i="7"/>
  <c r="DP45" i="7"/>
  <c r="CB45" i="7"/>
  <c r="CB57" i="7"/>
  <c r="DP57" i="7"/>
  <c r="CB63" i="7"/>
  <c r="DP63" i="7"/>
  <c r="CB75" i="7"/>
  <c r="DP75" i="7"/>
  <c r="CC42" i="7"/>
  <c r="DQ42" i="7"/>
  <c r="CC54" i="7"/>
  <c r="DQ54" i="7"/>
  <c r="CC60" i="7"/>
  <c r="DQ60" i="7"/>
  <c r="CC66" i="7"/>
  <c r="DQ66" i="7"/>
  <c r="DR9" i="7"/>
  <c r="CD9" i="7"/>
  <c r="CD21" i="7"/>
  <c r="DR21" i="7"/>
  <c r="CD39" i="7"/>
  <c r="DR39" i="7"/>
  <c r="CD45" i="7"/>
  <c r="DR45" i="7"/>
  <c r="DR51" i="7"/>
  <c r="CD51" i="7"/>
  <c r="CD69" i="7"/>
  <c r="DR69" i="7"/>
  <c r="CD81" i="7"/>
  <c r="DR81" i="7"/>
  <c r="CE30" i="7"/>
  <c r="DS30" i="7"/>
  <c r="CE36" i="7"/>
  <c r="DS36" i="7"/>
  <c r="CE72" i="7"/>
  <c r="DS72" i="7"/>
  <c r="DT21" i="7"/>
  <c r="CF21" i="7"/>
  <c r="DR85" i="7"/>
  <c r="N173" i="12" s="1"/>
  <c r="DK85" i="7"/>
  <c r="N166" i="12" s="1"/>
  <c r="DD85" i="7"/>
  <c r="N159" i="12" s="1"/>
  <c r="DN84" i="7"/>
  <c r="DG84" i="7"/>
  <c r="CZ84" i="7"/>
  <c r="DR83" i="7"/>
  <c r="M173" i="12" s="1"/>
  <c r="DK83" i="7"/>
  <c r="DC83" i="7"/>
  <c r="DU82" i="7"/>
  <c r="DN82" i="7"/>
  <c r="M169" i="12" s="1"/>
  <c r="DG82" i="7"/>
  <c r="M162" i="12" s="1"/>
  <c r="DQ81" i="7"/>
  <c r="DJ81" i="7"/>
  <c r="DC81" i="7"/>
  <c r="DU80" i="7"/>
  <c r="DN80" i="7"/>
  <c r="L169" i="12" s="1"/>
  <c r="DF80" i="7"/>
  <c r="CY80" i="7"/>
  <c r="DQ79" i="7"/>
  <c r="DJ79" i="7"/>
  <c r="L165" i="12" s="1"/>
  <c r="DT78" i="7"/>
  <c r="DM78" i="7"/>
  <c r="L168" i="12" s="1"/>
  <c r="DF78" i="7"/>
  <c r="CY78" i="7"/>
  <c r="L154" i="12" s="1"/>
  <c r="DQ77" i="7"/>
  <c r="DI77" i="7"/>
  <c r="CZ77" i="7"/>
  <c r="DN76" i="7"/>
  <c r="DJ75" i="7"/>
  <c r="DU74" i="7"/>
  <c r="K176" i="12" s="1"/>
  <c r="DG74" i="7"/>
  <c r="K162" i="12" s="1"/>
  <c r="DQ73" i="7"/>
  <c r="DM72" i="7"/>
  <c r="CY72" i="7"/>
  <c r="DJ71" i="7"/>
  <c r="DR70" i="7"/>
  <c r="DG69" i="7"/>
  <c r="DN68" i="7"/>
  <c r="DU67" i="7"/>
  <c r="DJ66" i="7"/>
  <c r="DL65" i="7"/>
  <c r="DO64" i="7"/>
  <c r="CW64" i="7"/>
  <c r="CZ63" i="7"/>
  <c r="DB62" i="7"/>
  <c r="CY60" i="7"/>
  <c r="DL58" i="7"/>
  <c r="DF57" i="7"/>
  <c r="CY56" i="7"/>
  <c r="DN54" i="7"/>
  <c r="DG53" i="7"/>
  <c r="DA52" i="7"/>
  <c r="DP50" i="7"/>
  <c r="DE48" i="7"/>
  <c r="CZ47" i="7"/>
  <c r="DN45" i="7"/>
  <c r="DG44" i="7"/>
  <c r="CZ43" i="7"/>
  <c r="DN41" i="7"/>
  <c r="DG40" i="7"/>
  <c r="DA39" i="7"/>
  <c r="DN37" i="7"/>
  <c r="DH36" i="7"/>
  <c r="DA35" i="7"/>
  <c r="DN33" i="7"/>
  <c r="DG32" i="7"/>
  <c r="CZ31" i="7"/>
  <c r="DN29" i="7"/>
  <c r="DG28" i="7"/>
  <c r="CZ27" i="7"/>
  <c r="DD24" i="7"/>
  <c r="CW23" i="7"/>
  <c r="DJ21" i="7"/>
  <c r="DC20" i="7"/>
  <c r="DN18" i="7"/>
  <c r="DC17" i="7"/>
  <c r="DF15" i="7"/>
  <c r="DH13" i="7"/>
  <c r="DK11" i="7"/>
  <c r="DM9" i="7"/>
  <c r="CW8" i="7"/>
  <c r="CY6" i="7"/>
  <c r="BX76" i="7"/>
  <c r="DL76" i="7"/>
  <c r="BY25" i="7"/>
  <c r="DM25" i="7"/>
  <c r="BY67" i="7"/>
  <c r="DM67" i="7"/>
  <c r="BZ22" i="7"/>
  <c r="DN22" i="7"/>
  <c r="BZ70" i="7"/>
  <c r="DN70" i="7"/>
  <c r="N170" i="12"/>
  <c r="CE31" i="7"/>
  <c r="DS31" i="7"/>
  <c r="CF58" i="7"/>
  <c r="DT58" i="7"/>
  <c r="DU19" i="7"/>
  <c r="CG19" i="7"/>
  <c r="CG55" i="7"/>
  <c r="DU55" i="7"/>
  <c r="DQ85" i="7"/>
  <c r="N172" i="12" s="1"/>
  <c r="DT82" i="7"/>
  <c r="M175" i="12" s="1"/>
  <c r="DN46" i="7"/>
  <c r="DN34" i="7"/>
  <c r="DA32" i="7"/>
  <c r="CW20" i="7"/>
  <c r="DT16" i="7"/>
  <c r="DD11" i="7"/>
  <c r="CF57" i="7"/>
  <c r="DT57" i="7"/>
  <c r="CG42" i="7"/>
  <c r="DU42" i="7"/>
  <c r="L176" i="12"/>
  <c r="DU84" i="7"/>
  <c r="DU78" i="7"/>
  <c r="DU66" i="7"/>
  <c r="CW11" i="4"/>
  <c r="BI11" i="4"/>
  <c r="CW22" i="4"/>
  <c r="BI22" i="4"/>
  <c r="CW29" i="4"/>
  <c r="BI29" i="4"/>
  <c r="CW36" i="4"/>
  <c r="BI36" i="4"/>
  <c r="BI44" i="4"/>
  <c r="CW44" i="4"/>
  <c r="CX5" i="4"/>
  <c r="BJ5" i="4"/>
  <c r="CX16" i="4"/>
  <c r="BJ16" i="4"/>
  <c r="CX24" i="4"/>
  <c r="BJ24" i="4"/>
  <c r="CX32" i="4"/>
  <c r="BJ32" i="4"/>
  <c r="CX40" i="4"/>
  <c r="BJ40" i="4"/>
  <c r="CX46" i="4"/>
  <c r="BJ46" i="4"/>
  <c r="CY7" i="4"/>
  <c r="BK7" i="4"/>
  <c r="CY18" i="4"/>
  <c r="BK18" i="4"/>
  <c r="C197" i="12" s="1"/>
  <c r="CY27" i="4"/>
  <c r="BK27" i="4"/>
  <c r="CY34" i="4"/>
  <c r="BK34" i="4"/>
  <c r="BK42" i="4"/>
  <c r="CY42" i="4"/>
  <c r="BK48" i="4"/>
  <c r="CY48" i="4"/>
  <c r="CZ11" i="4"/>
  <c r="BL11" i="4"/>
  <c r="CZ22" i="4"/>
  <c r="BL22" i="4"/>
  <c r="CZ29" i="4"/>
  <c r="BL29" i="4"/>
  <c r="CZ36" i="4"/>
  <c r="BL36" i="4"/>
  <c r="CZ44" i="4"/>
  <c r="BL44" i="4"/>
  <c r="DA5" i="4"/>
  <c r="BM5" i="4"/>
  <c r="DA16" i="4"/>
  <c r="BM16" i="4"/>
  <c r="DA24" i="4"/>
  <c r="BM24" i="4"/>
  <c r="BM32" i="4"/>
  <c r="DA32" i="4"/>
  <c r="BM40" i="4"/>
  <c r="DA40" i="4"/>
  <c r="BM46" i="4"/>
  <c r="DA46" i="4"/>
  <c r="DB7" i="4"/>
  <c r="BN7" i="4"/>
  <c r="DB18" i="4"/>
  <c r="BN18" i="4"/>
  <c r="DB27" i="4"/>
  <c r="BN27" i="4"/>
  <c r="DB34" i="4"/>
  <c r="BN34" i="4"/>
  <c r="DB42" i="4"/>
  <c r="BN42" i="4"/>
  <c r="G200" i="12" s="1"/>
  <c r="DB48" i="4"/>
  <c r="BN48" i="4"/>
  <c r="J200" i="12" s="1"/>
  <c r="DC11" i="4"/>
  <c r="BO11" i="4"/>
  <c r="DC22" i="4"/>
  <c r="BO22" i="4"/>
  <c r="DC29" i="4"/>
  <c r="BO29" i="4"/>
  <c r="DC36" i="4"/>
  <c r="BO36" i="4"/>
  <c r="BO44" i="4"/>
  <c r="DC44" i="4"/>
  <c r="DD5" i="4"/>
  <c r="BP5" i="4"/>
  <c r="DD16" i="4"/>
  <c r="BP16" i="4"/>
  <c r="DD24" i="4"/>
  <c r="BP24" i="4"/>
  <c r="DD32" i="4"/>
  <c r="BP32" i="4"/>
  <c r="DD40" i="4"/>
  <c r="BP40" i="4"/>
  <c r="DD46" i="4"/>
  <c r="BP46" i="4"/>
  <c r="DE7" i="4"/>
  <c r="BQ7" i="4"/>
  <c r="DE18" i="4"/>
  <c r="BQ18" i="4"/>
  <c r="DE27" i="4"/>
  <c r="BQ27" i="4"/>
  <c r="DE34" i="4"/>
  <c r="BQ34" i="4"/>
  <c r="BQ42" i="4"/>
  <c r="G203" i="12" s="1"/>
  <c r="DE42" i="4"/>
  <c r="BQ48" i="4"/>
  <c r="DE48" i="4"/>
  <c r="DF11" i="4"/>
  <c r="BR11" i="4"/>
  <c r="DF22" i="4"/>
  <c r="BR22" i="4"/>
  <c r="DF29" i="4"/>
  <c r="BR29" i="4"/>
  <c r="DF36" i="4"/>
  <c r="BR36" i="4"/>
  <c r="DF44" i="4"/>
  <c r="BR44" i="4"/>
  <c r="DG5" i="4"/>
  <c r="BS5" i="4"/>
  <c r="DG16" i="4"/>
  <c r="BS16" i="4"/>
  <c r="DG24" i="4"/>
  <c r="BS24" i="4"/>
  <c r="DG32" i="4"/>
  <c r="BS32" i="4"/>
  <c r="BS40" i="4"/>
  <c r="DG40" i="4"/>
  <c r="BS46" i="4"/>
  <c r="DG46" i="4"/>
  <c r="DH7" i="4"/>
  <c r="BT7" i="4"/>
  <c r="DH18" i="4"/>
  <c r="BT18" i="4"/>
  <c r="C206" i="12" s="1"/>
  <c r="BT27" i="4"/>
  <c r="DH27" i="4"/>
  <c r="DH34" i="4"/>
  <c r="BT34" i="4"/>
  <c r="DH42" i="4"/>
  <c r="BT42" i="4"/>
  <c r="G206" i="12" s="1"/>
  <c r="DH48" i="4"/>
  <c r="BT48" i="4"/>
  <c r="DI11" i="4"/>
  <c r="BU11" i="4"/>
  <c r="DI22" i="4"/>
  <c r="BU22" i="4"/>
  <c r="DI29" i="4"/>
  <c r="BU29" i="4"/>
  <c r="DI36" i="4"/>
  <c r="BU36" i="4"/>
  <c r="BU44" i="4"/>
  <c r="DI44" i="4"/>
  <c r="DJ5" i="4"/>
  <c r="BV5" i="4"/>
  <c r="DJ16" i="4"/>
  <c r="BV16" i="4"/>
  <c r="DJ24" i="4"/>
  <c r="BV24" i="4"/>
  <c r="DJ32" i="4"/>
  <c r="BV32" i="4"/>
  <c r="DJ40" i="4"/>
  <c r="BV40" i="4"/>
  <c r="DJ46" i="4"/>
  <c r="BV46" i="4"/>
  <c r="I208" i="12" s="1"/>
  <c r="DK7" i="4"/>
  <c r="BW7" i="4"/>
  <c r="DK18" i="4"/>
  <c r="BW18" i="4"/>
  <c r="DK27" i="4"/>
  <c r="BW27" i="4"/>
  <c r="DK34" i="4"/>
  <c r="BW34" i="4"/>
  <c r="BW42" i="4"/>
  <c r="DK42" i="4"/>
  <c r="BW48" i="4"/>
  <c r="DK48" i="4"/>
  <c r="DL11" i="4"/>
  <c r="BX11" i="4"/>
  <c r="DL22" i="4"/>
  <c r="BX22" i="4"/>
  <c r="DL29" i="4"/>
  <c r="BX29" i="4"/>
  <c r="DL36" i="4"/>
  <c r="BX36" i="4"/>
  <c r="BX44" i="4"/>
  <c r="DL44" i="4"/>
  <c r="DM5" i="4"/>
  <c r="BY5" i="4"/>
  <c r="DM16" i="4"/>
  <c r="BY16" i="4"/>
  <c r="DM24" i="4"/>
  <c r="BY24" i="4"/>
  <c r="DM32" i="4"/>
  <c r="BY32" i="4"/>
  <c r="BY40" i="4"/>
  <c r="DM40" i="4"/>
  <c r="BY46" i="4"/>
  <c r="DM46" i="4"/>
  <c r="DN7" i="4"/>
  <c r="BZ7" i="4"/>
  <c r="DN18" i="4"/>
  <c r="BZ18" i="4"/>
  <c r="DN27" i="4"/>
  <c r="BZ27" i="4"/>
  <c r="DN34" i="4"/>
  <c r="BZ34" i="4"/>
  <c r="DN42" i="4"/>
  <c r="BZ42" i="4"/>
  <c r="DN48" i="4"/>
  <c r="BZ48" i="4"/>
  <c r="DO11" i="4"/>
  <c r="CA11" i="4"/>
  <c r="DO22" i="4"/>
  <c r="CA22" i="4"/>
  <c r="DO29" i="4"/>
  <c r="CA29" i="4"/>
  <c r="DO36" i="4"/>
  <c r="CA36" i="4"/>
  <c r="CA44" i="4"/>
  <c r="DO44" i="4"/>
  <c r="DP5" i="4"/>
  <c r="CB5" i="4"/>
  <c r="DP16" i="4"/>
  <c r="CB16" i="4"/>
  <c r="DP24" i="4"/>
  <c r="CB24" i="4"/>
  <c r="DP32" i="4"/>
  <c r="CB32" i="4"/>
  <c r="DP40" i="4"/>
  <c r="CB40" i="4"/>
  <c r="DP46" i="4"/>
  <c r="CB46" i="4"/>
  <c r="DQ7" i="4"/>
  <c r="CC7" i="4"/>
  <c r="DQ18" i="4"/>
  <c r="CC18" i="4"/>
  <c r="DQ27" i="4"/>
  <c r="CC27" i="4"/>
  <c r="DQ34" i="4"/>
  <c r="CC34" i="4"/>
  <c r="CC42" i="4"/>
  <c r="DQ42" i="4"/>
  <c r="CC48" i="4"/>
  <c r="DQ48" i="4"/>
  <c r="DR11" i="4"/>
  <c r="CD11" i="4"/>
  <c r="DR22" i="4"/>
  <c r="CD22" i="4"/>
  <c r="DR29" i="4"/>
  <c r="CD29" i="4"/>
  <c r="DR36" i="4"/>
  <c r="CD36" i="4"/>
  <c r="DR44" i="4"/>
  <c r="CD44" i="4"/>
  <c r="DS5" i="4"/>
  <c r="CE5" i="4"/>
  <c r="DS16" i="4"/>
  <c r="CE16" i="4"/>
  <c r="DS24" i="4"/>
  <c r="CE24" i="4"/>
  <c r="DS32" i="4"/>
  <c r="CE32" i="4"/>
  <c r="CE40" i="4"/>
  <c r="DS40" i="4"/>
  <c r="CE46" i="4"/>
  <c r="DS46" i="4"/>
  <c r="DT7" i="4"/>
  <c r="CF7" i="4"/>
  <c r="DT18" i="4"/>
  <c r="CF18" i="4"/>
  <c r="DT27" i="4"/>
  <c r="CF27" i="4"/>
  <c r="DT34" i="4"/>
  <c r="CF34" i="4"/>
  <c r="DT42" i="4"/>
  <c r="CF42" i="4"/>
  <c r="G218" i="12" s="1"/>
  <c r="DT48" i="4"/>
  <c r="CF48" i="4"/>
  <c r="DU11" i="4"/>
  <c r="CG11" i="4"/>
  <c r="DU22" i="4"/>
  <c r="CG22" i="4"/>
  <c r="DU29" i="4"/>
  <c r="CG29" i="4"/>
  <c r="DU36" i="4"/>
  <c r="CG36" i="4"/>
  <c r="CG44" i="4"/>
  <c r="DU44" i="4"/>
  <c r="DT63" i="7"/>
  <c r="DU30" i="7"/>
  <c r="CW14" i="4"/>
  <c r="BI14" i="4"/>
  <c r="CW23" i="4"/>
  <c r="BI23" i="4"/>
  <c r="CW30" i="4"/>
  <c r="BI30" i="4"/>
  <c r="E195" i="12" s="1"/>
  <c r="CW37" i="4"/>
  <c r="BI37" i="4"/>
  <c r="CW45" i="4"/>
  <c r="BI45" i="4"/>
  <c r="CX6" i="4"/>
  <c r="BJ6" i="4"/>
  <c r="CX17" i="4"/>
  <c r="BJ17" i="4"/>
  <c r="CX25" i="4"/>
  <c r="BJ25" i="4"/>
  <c r="CX33" i="4"/>
  <c r="BJ33" i="4"/>
  <c r="CX41" i="4"/>
  <c r="BJ41" i="4"/>
  <c r="CX47" i="4"/>
  <c r="BJ47" i="4"/>
  <c r="CY10" i="4"/>
  <c r="BK10" i="4"/>
  <c r="CY20" i="4"/>
  <c r="BK20" i="4"/>
  <c r="CY28" i="4"/>
  <c r="BK28" i="4"/>
  <c r="CY35" i="4"/>
  <c r="BK35" i="4"/>
  <c r="CY43" i="4"/>
  <c r="BK43" i="4"/>
  <c r="CY49" i="4"/>
  <c r="BK49" i="4"/>
  <c r="CZ14" i="4"/>
  <c r="BL14" i="4"/>
  <c r="CZ23" i="4"/>
  <c r="BL23" i="4"/>
  <c r="CZ30" i="4"/>
  <c r="BL30" i="4"/>
  <c r="CZ37" i="4"/>
  <c r="BL37" i="4"/>
  <c r="CZ45" i="4"/>
  <c r="BL45" i="4"/>
  <c r="DA6" i="4"/>
  <c r="BM6" i="4"/>
  <c r="DA17" i="4"/>
  <c r="BM17" i="4"/>
  <c r="DA25" i="4"/>
  <c r="BM25" i="4"/>
  <c r="DA33" i="4"/>
  <c r="BM33" i="4"/>
  <c r="BM41" i="4"/>
  <c r="DA41" i="4"/>
  <c r="BM47" i="4"/>
  <c r="DA47" i="4"/>
  <c r="DB10" i="4"/>
  <c r="BN10" i="4"/>
  <c r="DB20" i="4"/>
  <c r="BN20" i="4"/>
  <c r="DB28" i="4"/>
  <c r="BN28" i="4"/>
  <c r="DB35" i="4"/>
  <c r="BN35" i="4"/>
  <c r="BN43" i="4"/>
  <c r="DB43" i="4"/>
  <c r="BN49" i="4"/>
  <c r="DB49" i="4"/>
  <c r="DC14" i="4"/>
  <c r="BO14" i="4"/>
  <c r="DC23" i="4"/>
  <c r="BO23" i="4"/>
  <c r="DC30" i="4"/>
  <c r="BO30" i="4"/>
  <c r="DC37" i="4"/>
  <c r="BO37" i="4"/>
  <c r="DC45" i="4"/>
  <c r="BO45" i="4"/>
  <c r="DD6" i="4"/>
  <c r="BP6" i="4"/>
  <c r="DD17" i="4"/>
  <c r="BP17" i="4"/>
  <c r="DD25" i="4"/>
  <c r="BP25" i="4"/>
  <c r="DD33" i="4"/>
  <c r="BP33" i="4"/>
  <c r="DD41" i="4"/>
  <c r="BP41" i="4"/>
  <c r="DD47" i="4"/>
  <c r="BP47" i="4"/>
  <c r="DE10" i="4"/>
  <c r="BQ10" i="4"/>
  <c r="DE20" i="4"/>
  <c r="BQ20" i="4"/>
  <c r="BQ28" i="4"/>
  <c r="DE28" i="4"/>
  <c r="DE35" i="4"/>
  <c r="BQ35" i="4"/>
  <c r="DE43" i="4"/>
  <c r="BQ43" i="4"/>
  <c r="DE49" i="4"/>
  <c r="BQ49" i="4"/>
  <c r="DF14" i="4"/>
  <c r="BR14" i="4"/>
  <c r="DF23" i="4"/>
  <c r="BR23" i="4"/>
  <c r="DF30" i="4"/>
  <c r="BR30" i="4"/>
  <c r="E204" i="12" s="1"/>
  <c r="DF37" i="4"/>
  <c r="BR37" i="4"/>
  <c r="DF45" i="4"/>
  <c r="BR45" i="4"/>
  <c r="DG6" i="4"/>
  <c r="BS6" i="4"/>
  <c r="DG17" i="4"/>
  <c r="BS17" i="4"/>
  <c r="DG25" i="4"/>
  <c r="BS25" i="4"/>
  <c r="DG33" i="4"/>
  <c r="BS33" i="4"/>
  <c r="BS41" i="4"/>
  <c r="DG41" i="4"/>
  <c r="BS47" i="4"/>
  <c r="DG47" i="4"/>
  <c r="DH10" i="4"/>
  <c r="BT10" i="4"/>
  <c r="DH20" i="4"/>
  <c r="BT20" i="4"/>
  <c r="DH28" i="4"/>
  <c r="BT28" i="4"/>
  <c r="DH35" i="4"/>
  <c r="BT35" i="4"/>
  <c r="DH43" i="4"/>
  <c r="BT43" i="4"/>
  <c r="BT49" i="4"/>
  <c r="DH49" i="4"/>
  <c r="DI14" i="4"/>
  <c r="BU14" i="4"/>
  <c r="DI23" i="4"/>
  <c r="BU23" i="4"/>
  <c r="DI30" i="4"/>
  <c r="BU30" i="4"/>
  <c r="BU37" i="4"/>
  <c r="DI37" i="4"/>
  <c r="DI45" i="4"/>
  <c r="BU45" i="4"/>
  <c r="DJ6" i="4"/>
  <c r="BV6" i="4"/>
  <c r="DJ17" i="4"/>
  <c r="BV17" i="4"/>
  <c r="DJ25" i="4"/>
  <c r="BV25" i="4"/>
  <c r="DJ33" i="4"/>
  <c r="BV33" i="4"/>
  <c r="DJ41" i="4"/>
  <c r="BV41" i="4"/>
  <c r="BV47" i="4"/>
  <c r="DJ47" i="4"/>
  <c r="DK10" i="4"/>
  <c r="BW10" i="4"/>
  <c r="DK20" i="4"/>
  <c r="BW20" i="4"/>
  <c r="DK28" i="4"/>
  <c r="BW28" i="4"/>
  <c r="DK35" i="4"/>
  <c r="BW35" i="4"/>
  <c r="DK43" i="4"/>
  <c r="BW43" i="4"/>
  <c r="H209" i="12" s="1"/>
  <c r="DK49" i="4"/>
  <c r="BW49" i="4"/>
  <c r="DL14" i="4"/>
  <c r="BX14" i="4"/>
  <c r="DL23" i="4"/>
  <c r="BX23" i="4"/>
  <c r="DL30" i="4"/>
  <c r="BX30" i="4"/>
  <c r="DL37" i="4"/>
  <c r="BX37" i="4"/>
  <c r="DL45" i="4"/>
  <c r="BX45" i="4"/>
  <c r="DM6" i="4"/>
  <c r="BY6" i="4"/>
  <c r="DM17" i="4"/>
  <c r="BY17" i="4"/>
  <c r="DM25" i="4"/>
  <c r="BY25" i="4"/>
  <c r="DM33" i="4"/>
  <c r="BY33" i="4"/>
  <c r="DM41" i="4"/>
  <c r="BY41" i="4"/>
  <c r="DM47" i="4"/>
  <c r="BY47" i="4"/>
  <c r="DN10" i="4"/>
  <c r="BZ10" i="4"/>
  <c r="DN20" i="4"/>
  <c r="BZ20" i="4"/>
  <c r="DN28" i="4"/>
  <c r="BZ28" i="4"/>
  <c r="DN35" i="4"/>
  <c r="BZ35" i="4"/>
  <c r="DN43" i="4"/>
  <c r="BZ43" i="4"/>
  <c r="BZ49" i="4"/>
  <c r="DN49" i="4"/>
  <c r="DO14" i="4"/>
  <c r="CA14" i="4"/>
  <c r="DO23" i="4"/>
  <c r="CA23" i="4"/>
  <c r="DO30" i="4"/>
  <c r="CA30" i="4"/>
  <c r="DO37" i="4"/>
  <c r="CA37" i="4"/>
  <c r="DO45" i="4"/>
  <c r="CA45" i="4"/>
  <c r="DP6" i="4"/>
  <c r="CB6" i="4"/>
  <c r="DP17" i="4"/>
  <c r="CB17" i="4"/>
  <c r="DP25" i="4"/>
  <c r="CB25" i="4"/>
  <c r="DP33" i="4"/>
  <c r="CB33" i="4"/>
  <c r="DP41" i="4"/>
  <c r="CB41" i="4"/>
  <c r="DP47" i="4"/>
  <c r="CB47" i="4"/>
  <c r="DQ10" i="4"/>
  <c r="CC10" i="4"/>
  <c r="DQ20" i="4"/>
  <c r="CC20" i="4"/>
  <c r="DQ28" i="4"/>
  <c r="CC28" i="4"/>
  <c r="DQ35" i="4"/>
  <c r="CC35" i="4"/>
  <c r="DQ43" i="4"/>
  <c r="CC43" i="4"/>
  <c r="DQ49" i="4"/>
  <c r="CC49" i="4"/>
  <c r="DR14" i="4"/>
  <c r="CD14" i="4"/>
  <c r="DR23" i="4"/>
  <c r="CD23" i="4"/>
  <c r="DR30" i="4"/>
  <c r="CD30" i="4"/>
  <c r="DR37" i="4"/>
  <c r="CD37" i="4"/>
  <c r="DR45" i="4"/>
  <c r="CD45" i="4"/>
  <c r="DS6" i="4"/>
  <c r="CE6" i="4"/>
  <c r="DS17" i="4"/>
  <c r="CE17" i="4"/>
  <c r="DS25" i="4"/>
  <c r="CE25" i="4"/>
  <c r="DS33" i="4"/>
  <c r="CE33" i="4"/>
  <c r="DS41" i="4"/>
  <c r="CE41" i="4"/>
  <c r="DS47" i="4"/>
  <c r="CE47" i="4"/>
  <c r="DT10" i="4"/>
  <c r="CF10" i="4"/>
  <c r="DT20" i="4"/>
  <c r="CF20" i="4"/>
  <c r="DT28" i="4"/>
  <c r="CF28" i="4"/>
  <c r="DT35" i="4"/>
  <c r="CF35" i="4"/>
  <c r="DT43" i="4"/>
  <c r="CF43" i="4"/>
  <c r="DT49" i="4"/>
  <c r="CF49" i="4"/>
  <c r="DU14" i="4"/>
  <c r="CG14" i="4"/>
  <c r="DU23" i="4"/>
  <c r="CG23" i="4"/>
  <c r="DU30" i="4"/>
  <c r="CG30" i="4"/>
  <c r="DU37" i="4"/>
  <c r="CG37" i="4"/>
  <c r="DU45" i="4"/>
  <c r="CG45" i="4"/>
  <c r="CW5" i="4"/>
  <c r="BI5" i="4"/>
  <c r="CW16" i="4"/>
  <c r="BI16" i="4"/>
  <c r="CW24" i="4"/>
  <c r="BI24" i="4"/>
  <c r="CW32" i="4"/>
  <c r="BI32" i="4"/>
  <c r="CW40" i="4"/>
  <c r="BI40" i="4"/>
  <c r="CW46" i="4"/>
  <c r="BI46" i="4"/>
  <c r="I195" i="12" s="1"/>
  <c r="CX7" i="4"/>
  <c r="BJ7" i="4"/>
  <c r="CX18" i="4"/>
  <c r="BJ18" i="4"/>
  <c r="CX27" i="4"/>
  <c r="BJ27" i="4"/>
  <c r="CX34" i="4"/>
  <c r="BJ34" i="4"/>
  <c r="BJ42" i="4"/>
  <c r="CX42" i="4"/>
  <c r="CX48" i="4"/>
  <c r="BJ48" i="4"/>
  <c r="J196" i="12" s="1"/>
  <c r="CY11" i="4"/>
  <c r="BK11" i="4"/>
  <c r="CY22" i="4"/>
  <c r="BK22" i="4"/>
  <c r="CY29" i="4"/>
  <c r="BK29" i="4"/>
  <c r="CY36" i="4"/>
  <c r="BK36" i="4"/>
  <c r="CY44" i="4"/>
  <c r="BK44" i="4"/>
  <c r="CZ5" i="4"/>
  <c r="BL5" i="4"/>
  <c r="CZ16" i="4"/>
  <c r="BL16" i="4"/>
  <c r="CZ24" i="4"/>
  <c r="BL24" i="4"/>
  <c r="CZ32" i="4"/>
  <c r="BL32" i="4"/>
  <c r="CZ40" i="4"/>
  <c r="BL40" i="4"/>
  <c r="CZ46" i="4"/>
  <c r="BL46" i="4"/>
  <c r="DA7" i="4"/>
  <c r="BM7" i="4"/>
  <c r="DA18" i="4"/>
  <c r="BM18" i="4"/>
  <c r="DA27" i="4"/>
  <c r="BM27" i="4"/>
  <c r="DA34" i="4"/>
  <c r="BM34" i="4"/>
  <c r="DA42" i="4"/>
  <c r="BM42" i="4"/>
  <c r="DA48" i="4"/>
  <c r="BM48" i="4"/>
  <c r="DB11" i="4"/>
  <c r="BN11" i="4"/>
  <c r="DB22" i="4"/>
  <c r="BN22" i="4"/>
  <c r="DB29" i="4"/>
  <c r="BN29" i="4"/>
  <c r="DB36" i="4"/>
  <c r="BN36" i="4"/>
  <c r="DB44" i="4"/>
  <c r="BN44" i="4"/>
  <c r="DC5" i="4"/>
  <c r="BO5" i="4"/>
  <c r="DC16" i="4"/>
  <c r="BO16" i="4"/>
  <c r="DC24" i="4"/>
  <c r="BO24" i="4"/>
  <c r="DC32" i="4"/>
  <c r="BO32" i="4"/>
  <c r="DC40" i="4"/>
  <c r="BO40" i="4"/>
  <c r="DC46" i="4"/>
  <c r="BO46" i="4"/>
  <c r="DD7" i="4"/>
  <c r="BP7" i="4"/>
  <c r="DD18" i="4"/>
  <c r="BP18" i="4"/>
  <c r="C202" i="12" s="1"/>
  <c r="DD27" i="4"/>
  <c r="BP27" i="4"/>
  <c r="DD34" i="4"/>
  <c r="BP34" i="4"/>
  <c r="DD42" i="4"/>
  <c r="BP42" i="4"/>
  <c r="G202" i="12" s="1"/>
  <c r="BP48" i="4"/>
  <c r="DD48" i="4"/>
  <c r="DE11" i="4"/>
  <c r="BQ11" i="4"/>
  <c r="DE22" i="4"/>
  <c r="BQ22" i="4"/>
  <c r="DE29" i="4"/>
  <c r="BQ29" i="4"/>
  <c r="BQ36" i="4"/>
  <c r="DE36" i="4"/>
  <c r="DE44" i="4"/>
  <c r="BQ44" i="4"/>
  <c r="DF5" i="4"/>
  <c r="BR5" i="4"/>
  <c r="DF16" i="4"/>
  <c r="BR16" i="4"/>
  <c r="DF24" i="4"/>
  <c r="BR24" i="4"/>
  <c r="DF32" i="4"/>
  <c r="BR32" i="4"/>
  <c r="DF40" i="4"/>
  <c r="BR40" i="4"/>
  <c r="DF46" i="4"/>
  <c r="BR46" i="4"/>
  <c r="I204" i="12" s="1"/>
  <c r="DG7" i="4"/>
  <c r="BS7" i="4"/>
  <c r="DG18" i="4"/>
  <c r="BS18" i="4"/>
  <c r="DG27" i="4"/>
  <c r="BS27" i="4"/>
  <c r="DG34" i="4"/>
  <c r="BS34" i="4"/>
  <c r="DG42" i="4"/>
  <c r="BS42" i="4"/>
  <c r="G205" i="12" s="1"/>
  <c r="DG48" i="4"/>
  <c r="BS48" i="4"/>
  <c r="DH11" i="4"/>
  <c r="BT11" i="4"/>
  <c r="DH22" i="4"/>
  <c r="BT22" i="4"/>
  <c r="DH29" i="4"/>
  <c r="BT29" i="4"/>
  <c r="DH36" i="4"/>
  <c r="BT36" i="4"/>
  <c r="DH44" i="4"/>
  <c r="BT44" i="4"/>
  <c r="DI5" i="4"/>
  <c r="BU5" i="4"/>
  <c r="DI16" i="4"/>
  <c r="BU16" i="4"/>
  <c r="DI24" i="4"/>
  <c r="BU24" i="4"/>
  <c r="DI32" i="4"/>
  <c r="BU32" i="4"/>
  <c r="DI40" i="4"/>
  <c r="BU40" i="4"/>
  <c r="DI46" i="4"/>
  <c r="BU46" i="4"/>
  <c r="DJ7" i="4"/>
  <c r="BV7" i="4"/>
  <c r="DJ18" i="4"/>
  <c r="BV18" i="4"/>
  <c r="DJ27" i="4"/>
  <c r="BV27" i="4"/>
  <c r="DJ34" i="4"/>
  <c r="BV34" i="4"/>
  <c r="DJ42" i="4"/>
  <c r="BV42" i="4"/>
  <c r="BV48" i="4"/>
  <c r="DJ48" i="4"/>
  <c r="DK11" i="4"/>
  <c r="BW11" i="4"/>
  <c r="DK22" i="4"/>
  <c r="BW22" i="4"/>
  <c r="DK29" i="4"/>
  <c r="BW29" i="4"/>
  <c r="DK36" i="4"/>
  <c r="BW36" i="4"/>
  <c r="DK44" i="4"/>
  <c r="BW44" i="4"/>
  <c r="DL5" i="4"/>
  <c r="BX5" i="4"/>
  <c r="DL16" i="4"/>
  <c r="BX16" i="4"/>
  <c r="DL24" i="4"/>
  <c r="BX24" i="4"/>
  <c r="DL32" i="4"/>
  <c r="BX32" i="4"/>
  <c r="BX40" i="4"/>
  <c r="DL40" i="4"/>
  <c r="BX46" i="4"/>
  <c r="DL46" i="4"/>
  <c r="DM7" i="4"/>
  <c r="BY7" i="4"/>
  <c r="DM18" i="4"/>
  <c r="BY18" i="4"/>
  <c r="DM27" i="4"/>
  <c r="BY27" i="4"/>
  <c r="DM34" i="4"/>
  <c r="BY34" i="4"/>
  <c r="DM42" i="4"/>
  <c r="BY42" i="4"/>
  <c r="DM48" i="4"/>
  <c r="BY48" i="4"/>
  <c r="DN11" i="4"/>
  <c r="BZ11" i="4"/>
  <c r="DN22" i="4"/>
  <c r="BZ22" i="4"/>
  <c r="DN29" i="4"/>
  <c r="BZ29" i="4"/>
  <c r="DN36" i="4"/>
  <c r="BZ36" i="4"/>
  <c r="DN44" i="4"/>
  <c r="BZ44" i="4"/>
  <c r="DO5" i="4"/>
  <c r="CA5" i="4"/>
  <c r="DO16" i="4"/>
  <c r="CA16" i="4"/>
  <c r="DO24" i="4"/>
  <c r="CA24" i="4"/>
  <c r="DO32" i="4"/>
  <c r="CA32" i="4"/>
  <c r="DO40" i="4"/>
  <c r="CA40" i="4"/>
  <c r="DO46" i="4"/>
  <c r="CA46" i="4"/>
  <c r="DP7" i="4"/>
  <c r="CB7" i="4"/>
  <c r="DP18" i="4"/>
  <c r="CB18" i="4"/>
  <c r="DP27" i="4"/>
  <c r="CB27" i="4"/>
  <c r="DP34" i="4"/>
  <c r="CB34" i="4"/>
  <c r="DP42" i="4"/>
  <c r="CB42" i="4"/>
  <c r="DP48" i="4"/>
  <c r="CB48" i="4"/>
  <c r="DQ11" i="4"/>
  <c r="CC11" i="4"/>
  <c r="DQ22" i="4"/>
  <c r="CC22" i="4"/>
  <c r="DQ29" i="4"/>
  <c r="CC29" i="4"/>
  <c r="DQ36" i="4"/>
  <c r="CC36" i="4"/>
  <c r="DQ44" i="4"/>
  <c r="CC44" i="4"/>
  <c r="DR5" i="4"/>
  <c r="CD5" i="4"/>
  <c r="DR16" i="4"/>
  <c r="CD16" i="4"/>
  <c r="DR24" i="4"/>
  <c r="CD24" i="4"/>
  <c r="DR32" i="4"/>
  <c r="CD32" i="4"/>
  <c r="DR40" i="4"/>
  <c r="CD40" i="4"/>
  <c r="DR46" i="4"/>
  <c r="CD46" i="4"/>
  <c r="DS7" i="4"/>
  <c r="CE7" i="4"/>
  <c r="DS18" i="4"/>
  <c r="CE18" i="4"/>
  <c r="DS27" i="4"/>
  <c r="CE27" i="4"/>
  <c r="DS34" i="4"/>
  <c r="CE34" i="4"/>
  <c r="DS42" i="4"/>
  <c r="CE42" i="4"/>
  <c r="DS48" i="4"/>
  <c r="CE48" i="4"/>
  <c r="DT11" i="4"/>
  <c r="CF11" i="4"/>
  <c r="DT22" i="4"/>
  <c r="CF22" i="4"/>
  <c r="DT29" i="4"/>
  <c r="CF29" i="4"/>
  <c r="DT36" i="4"/>
  <c r="CF36" i="4"/>
  <c r="CF44" i="4"/>
  <c r="DT44" i="4"/>
  <c r="DU5" i="4"/>
  <c r="CG5" i="4"/>
  <c r="DU16" i="4"/>
  <c r="CG16" i="4"/>
  <c r="DU24" i="4"/>
  <c r="CG24" i="4"/>
  <c r="DU32" i="4"/>
  <c r="CG32" i="4"/>
  <c r="DU40" i="4"/>
  <c r="CG40" i="4"/>
  <c r="DU46" i="4"/>
  <c r="CG46" i="4"/>
  <c r="CW6" i="4"/>
  <c r="BI6" i="4"/>
  <c r="CW17" i="4"/>
  <c r="BI17" i="4"/>
  <c r="CW25" i="4"/>
  <c r="BI25" i="4"/>
  <c r="CW33" i="4"/>
  <c r="BI33" i="4"/>
  <c r="CW41" i="4"/>
  <c r="BI41" i="4"/>
  <c r="CW47" i="4"/>
  <c r="BI47" i="4"/>
  <c r="CX10" i="4"/>
  <c r="BJ10" i="4"/>
  <c r="CX20" i="4"/>
  <c r="BJ20" i="4"/>
  <c r="CX28" i="4"/>
  <c r="BJ28" i="4"/>
  <c r="CX35" i="4"/>
  <c r="BJ35" i="4"/>
  <c r="BJ43" i="4"/>
  <c r="CX43" i="4"/>
  <c r="BJ49" i="4"/>
  <c r="CX49" i="4"/>
  <c r="CY14" i="4"/>
  <c r="BK14" i="4"/>
  <c r="CY23" i="4"/>
  <c r="BK23" i="4"/>
  <c r="BK30" i="4"/>
  <c r="CY30" i="4"/>
  <c r="CY37" i="4"/>
  <c r="BK37" i="4"/>
  <c r="CY45" i="4"/>
  <c r="BK45" i="4"/>
  <c r="CZ6" i="4"/>
  <c r="BL6" i="4"/>
  <c r="CZ17" i="4"/>
  <c r="BL17" i="4"/>
  <c r="CZ25" i="4"/>
  <c r="BL25" i="4"/>
  <c r="CZ33" i="4"/>
  <c r="BL33" i="4"/>
  <c r="BL41" i="4"/>
  <c r="CZ41" i="4"/>
  <c r="BL47" i="4"/>
  <c r="CZ47" i="4"/>
  <c r="DA10" i="4"/>
  <c r="BM10" i="4"/>
  <c r="DA20" i="4"/>
  <c r="BM20" i="4"/>
  <c r="DA28" i="4"/>
  <c r="BM28" i="4"/>
  <c r="DA35" i="4"/>
  <c r="BM35" i="4"/>
  <c r="BM43" i="4"/>
  <c r="DA43" i="4"/>
  <c r="BM49" i="4"/>
  <c r="DA49" i="4"/>
  <c r="DB14" i="4"/>
  <c r="BN14" i="4"/>
  <c r="DB23" i="4"/>
  <c r="BN23" i="4"/>
  <c r="DB30" i="4"/>
  <c r="BN30" i="4"/>
  <c r="DB37" i="4"/>
  <c r="BN37" i="4"/>
  <c r="BN45" i="4"/>
  <c r="DB45" i="4"/>
  <c r="DC6" i="4"/>
  <c r="BO6" i="4"/>
  <c r="DC17" i="4"/>
  <c r="BO17" i="4"/>
  <c r="DC25" i="4"/>
  <c r="BO25" i="4"/>
  <c r="DC33" i="4"/>
  <c r="BO33" i="4"/>
  <c r="DC41" i="4"/>
  <c r="BO41" i="4"/>
  <c r="DC47" i="4"/>
  <c r="BO47" i="4"/>
  <c r="DD10" i="4"/>
  <c r="BP10" i="4"/>
  <c r="DD20" i="4"/>
  <c r="BP20" i="4"/>
  <c r="DD28" i="4"/>
  <c r="BP28" i="4"/>
  <c r="DD35" i="4"/>
  <c r="BP35" i="4"/>
  <c r="BP43" i="4"/>
  <c r="DD43" i="4"/>
  <c r="BP49" i="4"/>
  <c r="DD49" i="4"/>
  <c r="DE14" i="4"/>
  <c r="BQ14" i="4"/>
  <c r="DE23" i="4"/>
  <c r="BQ23" i="4"/>
  <c r="DE30" i="4"/>
  <c r="BQ30" i="4"/>
  <c r="DE37" i="4"/>
  <c r="BQ37" i="4"/>
  <c r="DE45" i="4"/>
  <c r="BQ45" i="4"/>
  <c r="DF6" i="4"/>
  <c r="BR6" i="4"/>
  <c r="DF17" i="4"/>
  <c r="BR17" i="4"/>
  <c r="DF25" i="4"/>
  <c r="BR25" i="4"/>
  <c r="DF33" i="4"/>
  <c r="BR33" i="4"/>
  <c r="BR41" i="4"/>
  <c r="DF41" i="4"/>
  <c r="BR47" i="4"/>
  <c r="DF47" i="4"/>
  <c r="CW7" i="4"/>
  <c r="BI7" i="4"/>
  <c r="CW18" i="4"/>
  <c r="BI18" i="4"/>
  <c r="C195" i="12" s="1"/>
  <c r="CW27" i="4"/>
  <c r="BI27" i="4"/>
  <c r="CW34" i="4"/>
  <c r="BI34" i="4"/>
  <c r="CW42" i="4"/>
  <c r="BI42" i="4"/>
  <c r="G195" i="12" s="1"/>
  <c r="BI48" i="4"/>
  <c r="CW48" i="4"/>
  <c r="CX11" i="4"/>
  <c r="BJ11" i="4"/>
  <c r="CX22" i="4"/>
  <c r="BJ22" i="4"/>
  <c r="CX29" i="4"/>
  <c r="BJ29" i="4"/>
  <c r="CX36" i="4"/>
  <c r="BJ36" i="4"/>
  <c r="BJ44" i="4"/>
  <c r="CX44" i="4"/>
  <c r="CY5" i="4"/>
  <c r="BK5" i="4"/>
  <c r="CY16" i="4"/>
  <c r="BK16" i="4"/>
  <c r="CY24" i="4"/>
  <c r="BK24" i="4"/>
  <c r="CY32" i="4"/>
  <c r="BK32" i="4"/>
  <c r="CY40" i="4"/>
  <c r="BK40" i="4"/>
  <c r="CY46" i="4"/>
  <c r="BK46" i="4"/>
  <c r="I197" i="12" s="1"/>
  <c r="CZ7" i="4"/>
  <c r="BL7" i="4"/>
  <c r="CZ18" i="4"/>
  <c r="BL18" i="4"/>
  <c r="CZ27" i="4"/>
  <c r="BL27" i="4"/>
  <c r="CZ34" i="4"/>
  <c r="BL34" i="4"/>
  <c r="CZ42" i="4"/>
  <c r="BL42" i="4"/>
  <c r="G198" i="12" s="1"/>
  <c r="CZ48" i="4"/>
  <c r="BL48" i="4"/>
  <c r="J198" i="12" s="1"/>
  <c r="DA11" i="4"/>
  <c r="BM11" i="4"/>
  <c r="DA22" i="4"/>
  <c r="BM22" i="4"/>
  <c r="DA29" i="4"/>
  <c r="BM29" i="4"/>
  <c r="DA36" i="4"/>
  <c r="BM36" i="4"/>
  <c r="DA44" i="4"/>
  <c r="BM44" i="4"/>
  <c r="DB5" i="4"/>
  <c r="BN5" i="4"/>
  <c r="DB16" i="4"/>
  <c r="BN16" i="4"/>
  <c r="DB24" i="4"/>
  <c r="BN24" i="4"/>
  <c r="DB32" i="4"/>
  <c r="BN32" i="4"/>
  <c r="DB40" i="4"/>
  <c r="BN40" i="4"/>
  <c r="DB46" i="4"/>
  <c r="BN46" i="4"/>
  <c r="DC7" i="4"/>
  <c r="BO7" i="4"/>
  <c r="DC18" i="4"/>
  <c r="BO18" i="4"/>
  <c r="DC27" i="4"/>
  <c r="BO27" i="4"/>
  <c r="DC34" i="4"/>
  <c r="BO34" i="4"/>
  <c r="DC42" i="4"/>
  <c r="BO42" i="4"/>
  <c r="BO48" i="4"/>
  <c r="DC48" i="4"/>
  <c r="DD11" i="4"/>
  <c r="BP11" i="4"/>
  <c r="DD22" i="4"/>
  <c r="BP22" i="4"/>
  <c r="DD29" i="4"/>
  <c r="BP29" i="4"/>
  <c r="DD36" i="4"/>
  <c r="BP36" i="4"/>
  <c r="DD44" i="4"/>
  <c r="BP44" i="4"/>
  <c r="DE5" i="4"/>
  <c r="BQ5" i="4"/>
  <c r="DE16" i="4"/>
  <c r="BQ16" i="4"/>
  <c r="DE24" i="4"/>
  <c r="BQ24" i="4"/>
  <c r="DE32" i="4"/>
  <c r="BQ32" i="4"/>
  <c r="BQ40" i="4"/>
  <c r="DE40" i="4"/>
  <c r="BQ46" i="4"/>
  <c r="DE46" i="4"/>
  <c r="DF7" i="4"/>
  <c r="BR7" i="4"/>
  <c r="DF18" i="4"/>
  <c r="BR18" i="4"/>
  <c r="C204" i="12" s="1"/>
  <c r="DF27" i="4"/>
  <c r="BR27" i="4"/>
  <c r="DF34" i="4"/>
  <c r="BR34" i="4"/>
  <c r="DF42" i="4"/>
  <c r="BR42" i="4"/>
  <c r="G204" i="12" s="1"/>
  <c r="BR48" i="4"/>
  <c r="DF48" i="4"/>
  <c r="DG11" i="4"/>
  <c r="BS11" i="4"/>
  <c r="DG22" i="4"/>
  <c r="BS22" i="4"/>
  <c r="DG29" i="4"/>
  <c r="BS29" i="4"/>
  <c r="DG36" i="4"/>
  <c r="BS36" i="4"/>
  <c r="DG44" i="4"/>
  <c r="BS44" i="4"/>
  <c r="DH5" i="4"/>
  <c r="BT5" i="4"/>
  <c r="DH16" i="4"/>
  <c r="BT16" i="4"/>
  <c r="DH24" i="4"/>
  <c r="BT24" i="4"/>
  <c r="DH32" i="4"/>
  <c r="BT32" i="4"/>
  <c r="DH40" i="4"/>
  <c r="BT40" i="4"/>
  <c r="DH46" i="4"/>
  <c r="BT46" i="4"/>
  <c r="I206" i="12" s="1"/>
  <c r="DI7" i="4"/>
  <c r="BU7" i="4"/>
  <c r="DI18" i="4"/>
  <c r="BU18" i="4"/>
  <c r="DI27" i="4"/>
  <c r="BU27" i="4"/>
  <c r="DI34" i="4"/>
  <c r="BU34" i="4"/>
  <c r="DI42" i="4"/>
  <c r="BU42" i="4"/>
  <c r="G207" i="12" s="1"/>
  <c r="DI48" i="4"/>
  <c r="BU48" i="4"/>
  <c r="J207" i="12" s="1"/>
  <c r="DJ11" i="4"/>
  <c r="BV11" i="4"/>
  <c r="DJ22" i="4"/>
  <c r="BV22" i="4"/>
  <c r="DJ29" i="4"/>
  <c r="BV29" i="4"/>
  <c r="DJ36" i="4"/>
  <c r="BV36" i="4"/>
  <c r="DJ44" i="4"/>
  <c r="BV44" i="4"/>
  <c r="DK5" i="4"/>
  <c r="BW5" i="4"/>
  <c r="DK16" i="4"/>
  <c r="BW16" i="4"/>
  <c r="DK24" i="4"/>
  <c r="BW24" i="4"/>
  <c r="DK32" i="4"/>
  <c r="BW32" i="4"/>
  <c r="DK40" i="4"/>
  <c r="BW40" i="4"/>
  <c r="DK46" i="4"/>
  <c r="BW46" i="4"/>
  <c r="DL7" i="4"/>
  <c r="BX7" i="4"/>
  <c r="DL18" i="4"/>
  <c r="BX18" i="4"/>
  <c r="DL27" i="4"/>
  <c r="BX27" i="4"/>
  <c r="DL34" i="4"/>
  <c r="BX34" i="4"/>
  <c r="DL42" i="4"/>
  <c r="BX42" i="4"/>
  <c r="BX48" i="4"/>
  <c r="DL48" i="4"/>
  <c r="DM11" i="4"/>
  <c r="BY11" i="4"/>
  <c r="DM22" i="4"/>
  <c r="BY22" i="4"/>
  <c r="DM29" i="4"/>
  <c r="BY29" i="4"/>
  <c r="DM36" i="4"/>
  <c r="BY36" i="4"/>
  <c r="DM44" i="4"/>
  <c r="BY44" i="4"/>
  <c r="DN5" i="4"/>
  <c r="BZ5" i="4"/>
  <c r="DN16" i="4"/>
  <c r="BZ16" i="4"/>
  <c r="DN24" i="4"/>
  <c r="BZ24" i="4"/>
  <c r="DN32" i="4"/>
  <c r="BZ32" i="4"/>
  <c r="DN40" i="4"/>
  <c r="BZ40" i="4"/>
  <c r="DN46" i="4"/>
  <c r="BZ46" i="4"/>
  <c r="DO7" i="4"/>
  <c r="CA7" i="4"/>
  <c r="DO18" i="4"/>
  <c r="CA18" i="4"/>
  <c r="DO27" i="4"/>
  <c r="CA27" i="4"/>
  <c r="DO34" i="4"/>
  <c r="CA34" i="4"/>
  <c r="DO42" i="4"/>
  <c r="CA42" i="4"/>
  <c r="DO48" i="4"/>
  <c r="CA48" i="4"/>
  <c r="DP11" i="4"/>
  <c r="CB11" i="4"/>
  <c r="DP22" i="4"/>
  <c r="CB22" i="4"/>
  <c r="DP29" i="4"/>
  <c r="CB29" i="4"/>
  <c r="DP36" i="4"/>
  <c r="CB36" i="4"/>
  <c r="DP44" i="4"/>
  <c r="CB44" i="4"/>
  <c r="DQ5" i="4"/>
  <c r="CC5" i="4"/>
  <c r="DQ16" i="4"/>
  <c r="CC16" i="4"/>
  <c r="CC24" i="4"/>
  <c r="DQ24" i="4"/>
  <c r="DQ32" i="4"/>
  <c r="CC32" i="4"/>
  <c r="DQ40" i="4"/>
  <c r="CC40" i="4"/>
  <c r="CC46" i="4"/>
  <c r="DQ46" i="4"/>
  <c r="DR7" i="4"/>
  <c r="CD7" i="4"/>
  <c r="DR18" i="4"/>
  <c r="CD18" i="4"/>
  <c r="DR27" i="4"/>
  <c r="CD27" i="4"/>
  <c r="DR34" i="4"/>
  <c r="CD34" i="4"/>
  <c r="CD42" i="4"/>
  <c r="DR42" i="4"/>
  <c r="CD48" i="4"/>
  <c r="DR48" i="4"/>
  <c r="DS11" i="4"/>
  <c r="CE11" i="4"/>
  <c r="DS22" i="4"/>
  <c r="CE22" i="4"/>
  <c r="DS29" i="4"/>
  <c r="CE29" i="4"/>
  <c r="DS36" i="4"/>
  <c r="CE36" i="4"/>
  <c r="CE44" i="4"/>
  <c r="DS44" i="4"/>
  <c r="DT5" i="4"/>
  <c r="CF5" i="4"/>
  <c r="DT16" i="4"/>
  <c r="CF16" i="4"/>
  <c r="DT24" i="4"/>
  <c r="CF24" i="4"/>
  <c r="DT32" i="4"/>
  <c r="CF32" i="4"/>
  <c r="DT40" i="4"/>
  <c r="CF40" i="4"/>
  <c r="DT46" i="4"/>
  <c r="CF46" i="4"/>
  <c r="DU7" i="4"/>
  <c r="CG7" i="4"/>
  <c r="DU18" i="4"/>
  <c r="CG18" i="4"/>
  <c r="DU27" i="4"/>
  <c r="CG27" i="4"/>
  <c r="DU34" i="4"/>
  <c r="CG34" i="4"/>
  <c r="DU42" i="4"/>
  <c r="CG42" i="4"/>
  <c r="CG48" i="4"/>
  <c r="DU48" i="4"/>
  <c r="CW10" i="4"/>
  <c r="BI10" i="4"/>
  <c r="CW20" i="4"/>
  <c r="BI20" i="4"/>
  <c r="CW28" i="4"/>
  <c r="BI28" i="4"/>
  <c r="CW35" i="4"/>
  <c r="BI35" i="4"/>
  <c r="CW43" i="4"/>
  <c r="BI43" i="4"/>
  <c r="CW49" i="4"/>
  <c r="BI49" i="4"/>
  <c r="CX14" i="4"/>
  <c r="BJ14" i="4"/>
  <c r="CX23" i="4"/>
  <c r="BJ23" i="4"/>
  <c r="CX30" i="4"/>
  <c r="BJ30" i="4"/>
  <c r="E196" i="12" s="1"/>
  <c r="BJ37" i="4"/>
  <c r="CX37" i="4"/>
  <c r="CX45" i="4"/>
  <c r="BJ45" i="4"/>
  <c r="CY6" i="4"/>
  <c r="BK6" i="4"/>
  <c r="CY17" i="4"/>
  <c r="BK17" i="4"/>
  <c r="CY25" i="4"/>
  <c r="BK25" i="4"/>
  <c r="CY33" i="4"/>
  <c r="BK33" i="4"/>
  <c r="CY41" i="4"/>
  <c r="BK41" i="4"/>
  <c r="BK47" i="4"/>
  <c r="CY47" i="4"/>
  <c r="CZ10" i="4"/>
  <c r="BL10" i="4"/>
  <c r="CZ20" i="4"/>
  <c r="BL20" i="4"/>
  <c r="CZ28" i="4"/>
  <c r="BL28" i="4"/>
  <c r="CZ35" i="4"/>
  <c r="BL35" i="4"/>
  <c r="CZ43" i="4"/>
  <c r="BL43" i="4"/>
  <c r="H198" i="12" s="1"/>
  <c r="CZ49" i="4"/>
  <c r="BL49" i="4"/>
  <c r="DA14" i="4"/>
  <c r="BM14" i="4"/>
  <c r="DA23" i="4"/>
  <c r="BM23" i="4"/>
  <c r="D199" i="12" s="1"/>
  <c r="DA30" i="4"/>
  <c r="BM30" i="4"/>
  <c r="DA37" i="4"/>
  <c r="BM37" i="4"/>
  <c r="DA45" i="4"/>
  <c r="BM45" i="4"/>
  <c r="DB6" i="4"/>
  <c r="BN6" i="4"/>
  <c r="DB17" i="4"/>
  <c r="BN17" i="4"/>
  <c r="DB25" i="4"/>
  <c r="BN25" i="4"/>
  <c r="BN33" i="4"/>
  <c r="DB33" i="4"/>
  <c r="DB41" i="4"/>
  <c r="BN41" i="4"/>
  <c r="DB47" i="4"/>
  <c r="BN47" i="4"/>
  <c r="DC10" i="4"/>
  <c r="BO10" i="4"/>
  <c r="DC20" i="4"/>
  <c r="BO20" i="4"/>
  <c r="DC28" i="4"/>
  <c r="BO28" i="4"/>
  <c r="DC35" i="4"/>
  <c r="BO35" i="4"/>
  <c r="DC43" i="4"/>
  <c r="BO43" i="4"/>
  <c r="BO49" i="4"/>
  <c r="DC49" i="4"/>
  <c r="DD14" i="4"/>
  <c r="BP14" i="4"/>
  <c r="DD23" i="4"/>
  <c r="BP23" i="4"/>
  <c r="DD30" i="4"/>
  <c r="BP30" i="4"/>
  <c r="E202" i="12" s="1"/>
  <c r="BP37" i="4"/>
  <c r="DD37" i="4"/>
  <c r="DD45" i="4"/>
  <c r="BP45" i="4"/>
  <c r="DE6" i="4"/>
  <c r="BQ6" i="4"/>
  <c r="DE17" i="4"/>
  <c r="BQ17" i="4"/>
  <c r="DE25" i="4"/>
  <c r="BQ25" i="4"/>
  <c r="DE33" i="4"/>
  <c r="BQ33" i="4"/>
  <c r="F203" i="12" s="1"/>
  <c r="DE41" i="4"/>
  <c r="BQ41" i="4"/>
  <c r="DE47" i="4"/>
  <c r="BQ47" i="4"/>
  <c r="DF10" i="4"/>
  <c r="BR10" i="4"/>
  <c r="DF20" i="4"/>
  <c r="BR20" i="4"/>
  <c r="DF28" i="4"/>
  <c r="BR28" i="4"/>
  <c r="DF35" i="4"/>
  <c r="BR35" i="4"/>
  <c r="DF43" i="4"/>
  <c r="BR43" i="4"/>
  <c r="DF49" i="4"/>
  <c r="BR49" i="4"/>
  <c r="DG14" i="4"/>
  <c r="BS14" i="4"/>
  <c r="DG23" i="4"/>
  <c r="BS23" i="4"/>
  <c r="DG30" i="4"/>
  <c r="BS30" i="4"/>
  <c r="E205" i="12" s="1"/>
  <c r="DG37" i="4"/>
  <c r="BS37" i="4"/>
  <c r="DG45" i="4"/>
  <c r="BS45" i="4"/>
  <c r="DH6" i="4"/>
  <c r="BT6" i="4"/>
  <c r="DH17" i="4"/>
  <c r="BT17" i="4"/>
  <c r="DH25" i="4"/>
  <c r="BT25" i="4"/>
  <c r="DH33" i="4"/>
  <c r="BT33" i="4"/>
  <c r="DH41" i="4"/>
  <c r="BT41" i="4"/>
  <c r="DH47" i="4"/>
  <c r="BT47" i="4"/>
  <c r="DI10" i="4"/>
  <c r="BU10" i="4"/>
  <c r="DI20" i="4"/>
  <c r="BU20" i="4"/>
  <c r="DI28" i="4"/>
  <c r="BU28" i="4"/>
  <c r="DI35" i="4"/>
  <c r="BU35" i="4"/>
  <c r="DI43" i="4"/>
  <c r="BU43" i="4"/>
  <c r="H207" i="12" s="1"/>
  <c r="DI49" i="4"/>
  <c r="BU49" i="4"/>
  <c r="DJ14" i="4"/>
  <c r="BV14" i="4"/>
  <c r="DJ23" i="4"/>
  <c r="BV23" i="4"/>
  <c r="D208" i="12" s="1"/>
  <c r="DJ30" i="4"/>
  <c r="BV30" i="4"/>
  <c r="BV37" i="4"/>
  <c r="DJ37" i="4"/>
  <c r="DJ45" i="4"/>
  <c r="BV45" i="4"/>
  <c r="DK6" i="4"/>
  <c r="BW6" i="4"/>
  <c r="DK17" i="4"/>
  <c r="BW17" i="4"/>
  <c r="DK25" i="4"/>
  <c r="BW25" i="4"/>
  <c r="DK33" i="4"/>
  <c r="BW33" i="4"/>
  <c r="DK41" i="4"/>
  <c r="BW41" i="4"/>
  <c r="DK47" i="4"/>
  <c r="BW47" i="4"/>
  <c r="DL10" i="4"/>
  <c r="BX10" i="4"/>
  <c r="DL20" i="4"/>
  <c r="BX20" i="4"/>
  <c r="DL28" i="4"/>
  <c r="BX28" i="4"/>
  <c r="DL35" i="4"/>
  <c r="BX35" i="4"/>
  <c r="DL43" i="4"/>
  <c r="BX43" i="4"/>
  <c r="DL49" i="4"/>
  <c r="BX49" i="4"/>
  <c r="DM14" i="4"/>
  <c r="BY14" i="4"/>
  <c r="DM23" i="4"/>
  <c r="BY23" i="4"/>
  <c r="DM30" i="4"/>
  <c r="BY30" i="4"/>
  <c r="DM37" i="4"/>
  <c r="BY37" i="4"/>
  <c r="DM45" i="4"/>
  <c r="BY45" i="4"/>
  <c r="DN6" i="4"/>
  <c r="BZ6" i="4"/>
  <c r="DN17" i="4"/>
  <c r="BZ17" i="4"/>
  <c r="DN25" i="4"/>
  <c r="BZ25" i="4"/>
  <c r="DN33" i="4"/>
  <c r="BZ33" i="4"/>
  <c r="DN41" i="4"/>
  <c r="BZ41" i="4"/>
  <c r="DN47" i="4"/>
  <c r="BZ47" i="4"/>
  <c r="DO10" i="4"/>
  <c r="CA10" i="4"/>
  <c r="DO20" i="4"/>
  <c r="CA20" i="4"/>
  <c r="DO28" i="4"/>
  <c r="CA28" i="4"/>
  <c r="DO35" i="4"/>
  <c r="CA35" i="4"/>
  <c r="DO43" i="4"/>
  <c r="CA43" i="4"/>
  <c r="CA49" i="4"/>
  <c r="DO49" i="4"/>
  <c r="DP14" i="4"/>
  <c r="CB14" i="4"/>
  <c r="DP23" i="4"/>
  <c r="CB23" i="4"/>
  <c r="DP30" i="4"/>
  <c r="CB30" i="4"/>
  <c r="E214" i="12" s="1"/>
  <c r="CB37" i="4"/>
  <c r="DP37" i="4"/>
  <c r="DP45" i="4"/>
  <c r="CB45" i="4"/>
  <c r="DQ6" i="4"/>
  <c r="CC6" i="4"/>
  <c r="DQ17" i="4"/>
  <c r="CC17" i="4"/>
  <c r="DQ25" i="4"/>
  <c r="CC25" i="4"/>
  <c r="DQ33" i="4"/>
  <c r="CC33" i="4"/>
  <c r="DQ41" i="4"/>
  <c r="CC41" i="4"/>
  <c r="DQ47" i="4"/>
  <c r="CC47" i="4"/>
  <c r="DR10" i="4"/>
  <c r="CD10" i="4"/>
  <c r="DR20" i="4"/>
  <c r="CD20" i="4"/>
  <c r="DR28" i="4"/>
  <c r="CD28" i="4"/>
  <c r="DR35" i="4"/>
  <c r="CD35" i="4"/>
  <c r="DR43" i="4"/>
  <c r="CD43" i="4"/>
  <c r="DR49" i="4"/>
  <c r="CD49" i="4"/>
  <c r="DS14" i="4"/>
  <c r="CE14" i="4"/>
  <c r="DS23" i="4"/>
  <c r="CE23" i="4"/>
  <c r="DS30" i="4"/>
  <c r="CE30" i="4"/>
  <c r="DS37" i="4"/>
  <c r="CE37" i="4"/>
  <c r="DS45" i="4"/>
  <c r="CE45" i="4"/>
  <c r="DT6" i="4"/>
  <c r="CF6" i="4"/>
  <c r="DT17" i="4"/>
  <c r="CF17" i="4"/>
  <c r="DT25" i="4"/>
  <c r="CF25" i="4"/>
  <c r="CF33" i="4"/>
  <c r="DT33" i="4"/>
  <c r="DT41" i="4"/>
  <c r="CF41" i="4"/>
  <c r="DT47" i="4"/>
  <c r="CF47" i="4"/>
  <c r="DU10" i="4"/>
  <c r="CG10" i="4"/>
  <c r="DU20" i="4"/>
  <c r="CG20" i="4"/>
  <c r="DU28" i="4"/>
  <c r="CG28" i="4"/>
  <c r="DU35" i="4"/>
  <c r="CG35" i="4"/>
  <c r="DU43" i="4"/>
  <c r="CG43" i="4"/>
  <c r="CG49" i="4"/>
  <c r="DU49" i="4"/>
  <c r="DG10" i="4"/>
  <c r="BS10" i="4"/>
  <c r="DG20" i="4"/>
  <c r="BS20" i="4"/>
  <c r="DG28" i="4"/>
  <c r="BS28" i="4"/>
  <c r="DG35" i="4"/>
  <c r="BS35" i="4"/>
  <c r="DG43" i="4"/>
  <c r="BS43" i="4"/>
  <c r="BS49" i="4"/>
  <c r="DG49" i="4"/>
  <c r="DH14" i="4"/>
  <c r="BT14" i="4"/>
  <c r="DH23" i="4"/>
  <c r="BT23" i="4"/>
  <c r="DH30" i="4"/>
  <c r="BT30" i="4"/>
  <c r="E206" i="12" s="1"/>
  <c r="DH37" i="4"/>
  <c r="BT37" i="4"/>
  <c r="BT45" i="4"/>
  <c r="DH45" i="4"/>
  <c r="DI6" i="4"/>
  <c r="BU6" i="4"/>
  <c r="DI17" i="4"/>
  <c r="BU17" i="4"/>
  <c r="DI25" i="4"/>
  <c r="BU25" i="4"/>
  <c r="DI33" i="4"/>
  <c r="BU33" i="4"/>
  <c r="F207" i="12" s="1"/>
  <c r="BU41" i="4"/>
  <c r="DI41" i="4"/>
  <c r="BU47" i="4"/>
  <c r="DI47" i="4"/>
  <c r="DJ10" i="4"/>
  <c r="BV10" i="4"/>
  <c r="DJ20" i="4"/>
  <c r="BV20" i="4"/>
  <c r="DJ28" i="4"/>
  <c r="BV28" i="4"/>
  <c r="DJ35" i="4"/>
  <c r="BV35" i="4"/>
  <c r="BV43" i="4"/>
  <c r="DJ43" i="4"/>
  <c r="BV49" i="4"/>
  <c r="DJ49" i="4"/>
  <c r="DK14" i="4"/>
  <c r="BW14" i="4"/>
  <c r="DK23" i="4"/>
  <c r="BW23" i="4"/>
  <c r="DK30" i="4"/>
  <c r="BW30" i="4"/>
  <c r="DK37" i="4"/>
  <c r="BW37" i="4"/>
  <c r="DK45" i="4"/>
  <c r="BW45" i="4"/>
  <c r="DL6" i="4"/>
  <c r="BX6" i="4"/>
  <c r="DL17" i="4"/>
  <c r="BX17" i="4"/>
  <c r="DL25" i="4"/>
  <c r="BX25" i="4"/>
  <c r="BX33" i="4"/>
  <c r="DL33" i="4"/>
  <c r="BX41" i="4"/>
  <c r="DL41" i="4"/>
  <c r="BX47" i="4"/>
  <c r="DL47" i="4"/>
  <c r="DM10" i="4"/>
  <c r="BY10" i="4"/>
  <c r="DM20" i="4"/>
  <c r="BY20" i="4"/>
  <c r="DM28" i="4"/>
  <c r="BY28" i="4"/>
  <c r="BY35" i="4"/>
  <c r="DM35" i="4"/>
  <c r="DM43" i="4"/>
  <c r="BY43" i="4"/>
  <c r="DM49" i="4"/>
  <c r="BY49" i="4"/>
  <c r="DN14" i="4"/>
  <c r="BZ14" i="4"/>
  <c r="DN23" i="4"/>
  <c r="BZ23" i="4"/>
  <c r="BZ30" i="4"/>
  <c r="E212" i="12" s="1"/>
  <c r="DN30" i="4"/>
  <c r="DN37" i="4"/>
  <c r="BZ37" i="4"/>
  <c r="BZ45" i="4"/>
  <c r="DN45" i="4"/>
  <c r="DO6" i="4"/>
  <c r="CA6" i="4"/>
  <c r="DO17" i="4"/>
  <c r="CA17" i="4"/>
  <c r="DO25" i="4"/>
  <c r="CA25" i="4"/>
  <c r="DO33" i="4"/>
  <c r="CA33" i="4"/>
  <c r="DO41" i="4"/>
  <c r="CA41" i="4"/>
  <c r="CA47" i="4"/>
  <c r="DO47" i="4"/>
  <c r="DP10" i="4"/>
  <c r="CB10" i="4"/>
  <c r="DP20" i="4"/>
  <c r="CB20" i="4"/>
  <c r="DP28" i="4"/>
  <c r="CB28" i="4"/>
  <c r="DP35" i="4"/>
  <c r="CB35" i="4"/>
  <c r="CB43" i="4"/>
  <c r="DP43" i="4"/>
  <c r="CB49" i="4"/>
  <c r="DP49" i="4"/>
  <c r="DQ14" i="4"/>
  <c r="CC14" i="4"/>
  <c r="DQ23" i="4"/>
  <c r="CC23" i="4"/>
  <c r="DQ30" i="4"/>
  <c r="CC30" i="4"/>
  <c r="DQ37" i="4"/>
  <c r="CC37" i="4"/>
  <c r="CC45" i="4"/>
  <c r="DQ45" i="4"/>
  <c r="DR6" i="4"/>
  <c r="CD6" i="4"/>
  <c r="DR17" i="4"/>
  <c r="CD17" i="4"/>
  <c r="DR25" i="4"/>
  <c r="CD25" i="4"/>
  <c r="DR33" i="4"/>
  <c r="CD33" i="4"/>
  <c r="CD41" i="4"/>
  <c r="DR41" i="4"/>
  <c r="CD47" i="4"/>
  <c r="DR47" i="4"/>
  <c r="DS10" i="4"/>
  <c r="CE10" i="4"/>
  <c r="DS20" i="4"/>
  <c r="CE20" i="4"/>
  <c r="DS28" i="4"/>
  <c r="CE28" i="4"/>
  <c r="DS35" i="4"/>
  <c r="CE35" i="4"/>
  <c r="DS43" i="4"/>
  <c r="CE43" i="4"/>
  <c r="DS49" i="4"/>
  <c r="CE49" i="4"/>
  <c r="DT14" i="4"/>
  <c r="CF14" i="4"/>
  <c r="DT23" i="4"/>
  <c r="CF23" i="4"/>
  <c r="DT30" i="4"/>
  <c r="CF30" i="4"/>
  <c r="DT37" i="4"/>
  <c r="CF37" i="4"/>
  <c r="CF45" i="4"/>
  <c r="DT45" i="4"/>
  <c r="DU6" i="4"/>
  <c r="CG6" i="4"/>
  <c r="DU17" i="4"/>
  <c r="CG17" i="4"/>
  <c r="DU25" i="4"/>
  <c r="CG25" i="4"/>
  <c r="DU33" i="4"/>
  <c r="CG33" i="4"/>
  <c r="DU41" i="4"/>
  <c r="CG41" i="4"/>
  <c r="CG47" i="4"/>
  <c r="DU47" i="4"/>
  <c r="DQ26" i="7"/>
  <c r="CC26" i="7"/>
  <c r="CD11" i="7"/>
  <c r="DR11" i="7"/>
  <c r="DT23" i="7"/>
  <c r="CF23" i="7"/>
  <c r="CG14" i="7"/>
  <c r="DU14" i="7"/>
  <c r="DT65" i="7"/>
  <c r="DU64" i="7"/>
  <c r="DQ62" i="7"/>
  <c r="DR61" i="7"/>
  <c r="DT59" i="7"/>
  <c r="DU58" i="7"/>
  <c r="DQ56" i="7"/>
  <c r="DR55" i="7"/>
  <c r="DT53" i="7"/>
  <c r="DU52" i="7"/>
  <c r="DS46" i="7"/>
  <c r="DU44" i="7"/>
  <c r="DP43" i="7"/>
  <c r="DQ40" i="7"/>
  <c r="DS38" i="7"/>
  <c r="DT37" i="7"/>
  <c r="DP35" i="7"/>
  <c r="DQ34" i="7"/>
  <c r="DS32" i="7"/>
  <c r="DT31" i="7"/>
  <c r="DP29" i="7"/>
  <c r="DP25" i="7"/>
  <c r="DT19" i="7"/>
  <c r="DU16" i="7"/>
  <c r="DQ14" i="7"/>
  <c r="DU10" i="7"/>
  <c r="CD43" i="7"/>
  <c r="CF49" i="7"/>
  <c r="CC28" i="7"/>
  <c r="DQ28" i="7"/>
  <c r="CD19" i="7"/>
  <c r="DR19" i="7"/>
  <c r="CF25" i="7"/>
  <c r="DT25" i="7"/>
  <c r="CB23" i="7"/>
  <c r="DP23" i="7"/>
  <c r="CC8" i="7"/>
  <c r="DQ8" i="7"/>
  <c r="CC20" i="7"/>
  <c r="DQ20" i="7"/>
  <c r="DR17" i="7"/>
  <c r="CD17" i="7"/>
  <c r="CE26" i="7"/>
  <c r="DS26" i="7"/>
  <c r="CC15" i="7"/>
  <c r="DQ15" i="7"/>
  <c r="CC21" i="7"/>
  <c r="DQ21" i="7"/>
  <c r="DQ27" i="7"/>
  <c r="CC27" i="7"/>
  <c r="CD6" i="7"/>
  <c r="DR6" i="7"/>
  <c r="DR18" i="7"/>
  <c r="CD18" i="7"/>
  <c r="CE27" i="7"/>
  <c r="DS27" i="7"/>
  <c r="CF12" i="7"/>
  <c r="DT12" i="7"/>
  <c r="CF24" i="7"/>
  <c r="DT24" i="7"/>
  <c r="DU21" i="7"/>
  <c r="CG21" i="7"/>
  <c r="DS65" i="7"/>
  <c r="DU63" i="7"/>
  <c r="DP62" i="7"/>
  <c r="DR60" i="7"/>
  <c r="DS59" i="7"/>
  <c r="DU57" i="7"/>
  <c r="DP56" i="7"/>
  <c r="DR54" i="7"/>
  <c r="DS53" i="7"/>
  <c r="DT51" i="7"/>
  <c r="DU50" i="7"/>
  <c r="DP49" i="7"/>
  <c r="DQ48" i="7"/>
  <c r="DR47" i="7"/>
  <c r="DS45" i="7"/>
  <c r="DT44" i="7"/>
  <c r="DP42" i="7"/>
  <c r="DP41" i="7"/>
  <c r="DP40" i="7"/>
  <c r="DQ39" i="7"/>
  <c r="DR38" i="7"/>
  <c r="DT36" i="7"/>
  <c r="DU35" i="7"/>
  <c r="DP34" i="7"/>
  <c r="DQ33" i="7"/>
  <c r="DR32" i="7"/>
  <c r="DT30" i="7"/>
  <c r="DU29" i="7"/>
  <c r="DT27" i="7"/>
  <c r="DU18" i="7"/>
  <c r="DP14" i="7"/>
  <c r="DR12" i="7"/>
  <c r="DT10" i="7"/>
  <c r="CE7" i="7"/>
  <c r="CC9" i="7"/>
  <c r="CB11" i="7"/>
  <c r="CF13" i="7"/>
  <c r="CD15" i="7"/>
  <c r="CB17" i="7"/>
  <c r="CB19" i="7"/>
  <c r="CE21" i="7"/>
  <c r="CD23" i="7"/>
  <c r="CD31" i="7"/>
  <c r="CG33" i="7"/>
  <c r="CD37" i="7"/>
  <c r="CG39" i="7"/>
  <c r="CG41" i="7"/>
  <c r="CE43" i="7"/>
  <c r="CC45" i="7"/>
  <c r="CB13" i="7"/>
  <c r="DP13" i="7"/>
  <c r="DS64" i="7"/>
  <c r="DQ46" i="7"/>
  <c r="DT43" i="7"/>
  <c r="DU34" i="7"/>
  <c r="CF7" i="7"/>
  <c r="CC58" i="7"/>
  <c r="CC64" i="7"/>
  <c r="DP20" i="7"/>
  <c r="CB20" i="7"/>
  <c r="CD14" i="7"/>
  <c r="DR14" i="7"/>
  <c r="CD20" i="7"/>
  <c r="DR20" i="7"/>
  <c r="CD26" i="7"/>
  <c r="DR26" i="7"/>
  <c r="CE17" i="7"/>
  <c r="DS17" i="7"/>
  <c r="CF8" i="7"/>
  <c r="DT8" i="7"/>
  <c r="CG11" i="7"/>
  <c r="DU11" i="7"/>
  <c r="CG23" i="7"/>
  <c r="DU23" i="7"/>
  <c r="DT62" i="7"/>
  <c r="DR58" i="7"/>
  <c r="DT56" i="7"/>
  <c r="DQ52" i="7"/>
  <c r="DS50" i="7"/>
  <c r="DU48" i="7"/>
  <c r="DP47" i="7"/>
  <c r="DP46" i="7"/>
  <c r="DR44" i="7"/>
  <c r="DT42" i="7"/>
  <c r="DU40" i="7"/>
  <c r="DP38" i="7"/>
  <c r="DR36" i="7"/>
  <c r="DT34" i="7"/>
  <c r="DP32" i="7"/>
  <c r="DR30" i="7"/>
  <c r="DS28" i="7"/>
  <c r="DU26" i="7"/>
  <c r="DP24" i="7"/>
  <c r="DQ22" i="7"/>
  <c r="DS20" i="7"/>
  <c r="DU15" i="7"/>
  <c r="DR13" i="7"/>
  <c r="DT11" i="7"/>
  <c r="DU9" i="7"/>
  <c r="DP7" i="7"/>
  <c r="CE42" i="7"/>
  <c r="CC44" i="7"/>
  <c r="CG54" i="7"/>
  <c r="CG60" i="7"/>
  <c r="CE16" i="7"/>
  <c r="DS16" i="7"/>
  <c r="DP61" i="7"/>
  <c r="I171" i="12" s="1"/>
  <c r="DP55" i="7"/>
  <c r="DS52" i="7"/>
  <c r="CB9" i="7"/>
  <c r="DP9" i="7"/>
  <c r="CE18" i="7"/>
  <c r="DS18" i="7"/>
  <c r="CF9" i="7"/>
  <c r="DT9" i="7"/>
  <c r="CF15" i="7"/>
  <c r="DT15" i="7"/>
  <c r="CG24" i="7"/>
  <c r="DU24" i="7"/>
  <c r="DP65" i="7"/>
  <c r="DR63" i="7"/>
  <c r="DT61" i="7"/>
  <c r="DP59" i="7"/>
  <c r="DR57" i="7"/>
  <c r="DT55" i="7"/>
  <c r="DP53" i="7"/>
  <c r="DQ51" i="7"/>
  <c r="DT39" i="7"/>
  <c r="DU38" i="7"/>
  <c r="DP37" i="7"/>
  <c r="DQ36" i="7"/>
  <c r="DR35" i="7"/>
  <c r="DS34" i="7"/>
  <c r="DT33" i="7"/>
  <c r="DU32" i="7"/>
  <c r="DP31" i="7"/>
  <c r="DQ30" i="7"/>
  <c r="DR29" i="7"/>
  <c r="DP28" i="7"/>
  <c r="DT17" i="7"/>
  <c r="DP15" i="7"/>
  <c r="DQ13" i="7"/>
  <c r="DS11" i="7"/>
  <c r="DP6" i="7"/>
  <c r="CE6" i="7"/>
  <c r="CD8" i="7"/>
  <c r="CC10" i="7"/>
  <c r="CB12" i="7"/>
  <c r="CE14" i="7"/>
  <c r="CC16" i="7"/>
  <c r="CB18" i="7"/>
  <c r="CB26" i="7"/>
  <c r="CG28" i="7"/>
  <c r="CD7" i="7"/>
  <c r="DR7" i="7"/>
  <c r="P173" i="12" s="1"/>
  <c r="DR25" i="7"/>
  <c r="CD25" i="7"/>
  <c r="CE10" i="7"/>
  <c r="DS10" i="7"/>
  <c r="DU22" i="7"/>
  <c r="CG22" i="7"/>
  <c r="DS58" i="7"/>
  <c r="CB21" i="7"/>
  <c r="DP21" i="7"/>
  <c r="DQ6" i="7"/>
  <c r="CC6" i="7"/>
  <c r="CC12" i="7"/>
  <c r="DQ12" i="7"/>
  <c r="CD27" i="7"/>
  <c r="DR27" i="7"/>
  <c r="DS24" i="7"/>
  <c r="CE24" i="7"/>
  <c r="CB10" i="7"/>
  <c r="DP10" i="7"/>
  <c r="CB16" i="7"/>
  <c r="DP16" i="7"/>
  <c r="CB22" i="7"/>
  <c r="DP22" i="7"/>
  <c r="DQ19" i="7"/>
  <c r="CC19" i="7"/>
  <c r="CD28" i="7"/>
  <c r="DR28" i="7"/>
  <c r="DR40" i="7"/>
  <c r="CD40" i="7"/>
  <c r="CE13" i="7"/>
  <c r="DS13" i="7"/>
  <c r="CE19" i="7"/>
  <c r="DS19" i="7"/>
  <c r="CE25" i="7"/>
  <c r="DS25" i="7"/>
  <c r="CG7" i="7"/>
  <c r="DU7" i="7"/>
  <c r="DU65" i="7"/>
  <c r="DP64" i="7"/>
  <c r="DQ63" i="7"/>
  <c r="DR62" i="7"/>
  <c r="DS61" i="7"/>
  <c r="DT60" i="7"/>
  <c r="DU59" i="7"/>
  <c r="DP58" i="7"/>
  <c r="DQ57" i="7"/>
  <c r="DR56" i="7"/>
  <c r="H173" i="12" s="1"/>
  <c r="DS55" i="7"/>
  <c r="G174" i="12" s="1"/>
  <c r="DT54" i="7"/>
  <c r="DU53" i="7"/>
  <c r="DP51" i="7"/>
  <c r="DQ50" i="7"/>
  <c r="DR49" i="7"/>
  <c r="DS48" i="7"/>
  <c r="DT47" i="7"/>
  <c r="DT46" i="7"/>
  <c r="DU45" i="7"/>
  <c r="DP44" i="7"/>
  <c r="DQ43" i="7"/>
  <c r="DR42" i="7"/>
  <c r="DR41" i="7"/>
  <c r="DS40" i="7"/>
  <c r="DS39" i="7"/>
  <c r="DT38" i="7"/>
  <c r="DU37" i="7"/>
  <c r="DP36" i="7"/>
  <c r="DQ35" i="7"/>
  <c r="DR34" i="7"/>
  <c r="DS33" i="7"/>
  <c r="DT32" i="7"/>
  <c r="DU31" i="7"/>
  <c r="DP30" i="7"/>
  <c r="DQ29" i="7"/>
  <c r="DU25" i="7"/>
  <c r="DU8" i="7"/>
  <c r="CF6" i="7"/>
  <c r="CE8" i="7"/>
  <c r="CD10" i="7"/>
  <c r="C173" i="12" s="1"/>
  <c r="CG12" i="7"/>
  <c r="CF14" i="7"/>
  <c r="CD16" i="7"/>
  <c r="CC18" i="7"/>
  <c r="CG20" i="7"/>
  <c r="CE22" i="7"/>
  <c r="CD24" i="7"/>
  <c r="DT22" i="7"/>
  <c r="DU46" i="7"/>
  <c r="DR52" i="7"/>
  <c r="CF41" i="7"/>
  <c r="DT26" i="7"/>
  <c r="DU17" i="7"/>
  <c r="DS9" i="7"/>
  <c r="DU6" i="7"/>
  <c r="B161" i="12"/>
  <c r="CU39" i="4"/>
  <c r="CT39" i="4"/>
  <c r="CS39" i="4"/>
  <c r="CR39" i="4"/>
  <c r="CQ39" i="4"/>
  <c r="CP39" i="4"/>
  <c r="CO39" i="4"/>
  <c r="CN39" i="4"/>
  <c r="CM39" i="4"/>
  <c r="CL39" i="4"/>
  <c r="CK39" i="4"/>
  <c r="CJ39" i="4"/>
  <c r="CI39" i="4"/>
  <c r="CH39" i="4"/>
  <c r="CU38" i="4"/>
  <c r="CT38" i="4"/>
  <c r="CS38" i="4"/>
  <c r="CR38" i="4"/>
  <c r="CQ38" i="4"/>
  <c r="CP38" i="4"/>
  <c r="CO38" i="4"/>
  <c r="CN38" i="4"/>
  <c r="CM38" i="4"/>
  <c r="CL38" i="4"/>
  <c r="CK38" i="4"/>
  <c r="CJ38" i="4"/>
  <c r="CI38" i="4"/>
  <c r="CH38" i="4"/>
  <c r="CU31" i="4"/>
  <c r="CT31" i="4"/>
  <c r="CS31" i="4"/>
  <c r="CR31" i="4"/>
  <c r="CQ31" i="4"/>
  <c r="CP31" i="4"/>
  <c r="CO31" i="4"/>
  <c r="CN31" i="4"/>
  <c r="CM31" i="4"/>
  <c r="CL31" i="4"/>
  <c r="CK31" i="4"/>
  <c r="CJ31" i="4"/>
  <c r="CI31" i="4"/>
  <c r="CH31" i="4"/>
  <c r="CU26" i="4"/>
  <c r="CT26" i="4"/>
  <c r="CS26" i="4"/>
  <c r="CR26" i="4"/>
  <c r="CQ26" i="4"/>
  <c r="CP26" i="4"/>
  <c r="CO26" i="4"/>
  <c r="CN26" i="4"/>
  <c r="CM26" i="4"/>
  <c r="CL26" i="4"/>
  <c r="CK26" i="4"/>
  <c r="CJ26" i="4"/>
  <c r="CI26" i="4"/>
  <c r="CH26" i="4"/>
  <c r="CU21" i="4"/>
  <c r="CT21" i="4"/>
  <c r="CS21" i="4"/>
  <c r="CR21" i="4"/>
  <c r="CQ21" i="4"/>
  <c r="CP21" i="4"/>
  <c r="CO21" i="4"/>
  <c r="CN21" i="4"/>
  <c r="CM21" i="4"/>
  <c r="CL21" i="4"/>
  <c r="CK21" i="4"/>
  <c r="CJ21" i="4"/>
  <c r="CI21" i="4"/>
  <c r="CH21" i="4"/>
  <c r="CU19" i="4"/>
  <c r="CT19" i="4"/>
  <c r="CS19" i="4"/>
  <c r="CR19" i="4"/>
  <c r="CQ19" i="4"/>
  <c r="CP19" i="4"/>
  <c r="CO19" i="4"/>
  <c r="CN19" i="4"/>
  <c r="CM19" i="4"/>
  <c r="CL19" i="4"/>
  <c r="CK19" i="4"/>
  <c r="CJ19" i="4"/>
  <c r="CI19" i="4"/>
  <c r="CH19" i="4"/>
  <c r="CU15" i="4"/>
  <c r="CT15" i="4"/>
  <c r="CS15" i="4"/>
  <c r="CR15" i="4"/>
  <c r="CQ15" i="4"/>
  <c r="CP15" i="4"/>
  <c r="CO15" i="4"/>
  <c r="CN15" i="4"/>
  <c r="CM15" i="4"/>
  <c r="CL15" i="4"/>
  <c r="CK15" i="4"/>
  <c r="CJ15" i="4"/>
  <c r="CI15" i="4"/>
  <c r="CH15" i="4"/>
  <c r="CU13" i="4"/>
  <c r="CT13" i="4"/>
  <c r="CS13" i="4"/>
  <c r="CR13" i="4"/>
  <c r="CQ13" i="4"/>
  <c r="CP13" i="4"/>
  <c r="CO13" i="4"/>
  <c r="CN13" i="4"/>
  <c r="CM13" i="4"/>
  <c r="CL13" i="4"/>
  <c r="CK13" i="4"/>
  <c r="CJ13" i="4"/>
  <c r="CI13" i="4"/>
  <c r="CH13" i="4"/>
  <c r="CU12" i="4"/>
  <c r="CT12" i="4"/>
  <c r="CS12" i="4"/>
  <c r="CR12" i="4"/>
  <c r="CQ12" i="4"/>
  <c r="CP12" i="4"/>
  <c r="CO12" i="4"/>
  <c r="CN12" i="4"/>
  <c r="CM12" i="4"/>
  <c r="CL12" i="4"/>
  <c r="CK12" i="4"/>
  <c r="CJ12" i="4"/>
  <c r="CI12" i="4"/>
  <c r="CH12" i="4"/>
  <c r="CU9" i="4"/>
  <c r="CT9" i="4"/>
  <c r="CS9" i="4"/>
  <c r="CR9" i="4"/>
  <c r="CQ9" i="4"/>
  <c r="CP9" i="4"/>
  <c r="CO9" i="4"/>
  <c r="CN9" i="4"/>
  <c r="CM9" i="4"/>
  <c r="CL9" i="4"/>
  <c r="CK9" i="4"/>
  <c r="CJ9" i="4"/>
  <c r="CI9" i="4"/>
  <c r="CH9" i="4"/>
  <c r="CU8" i="4"/>
  <c r="CT8" i="4"/>
  <c r="CS8" i="4"/>
  <c r="CR8" i="4"/>
  <c r="CQ8" i="4"/>
  <c r="CP8" i="4"/>
  <c r="CO8" i="4"/>
  <c r="CN8" i="4"/>
  <c r="CM8" i="4"/>
  <c r="CL8" i="4"/>
  <c r="CK8" i="4"/>
  <c r="CJ8" i="4"/>
  <c r="CI8" i="4"/>
  <c r="CH8" i="4"/>
  <c r="E173" i="12" l="1"/>
  <c r="B171" i="12"/>
  <c r="I172" i="12"/>
  <c r="G214" i="12"/>
  <c r="G168" i="12"/>
  <c r="D170" i="12"/>
  <c r="L174" i="12"/>
  <c r="K175" i="12"/>
  <c r="K167" i="12"/>
  <c r="K173" i="12"/>
  <c r="I175" i="12"/>
  <c r="O175" i="12"/>
  <c r="M176" i="12"/>
  <c r="K174" i="12"/>
  <c r="F167" i="12"/>
  <c r="I167" i="12"/>
  <c r="E169" i="12"/>
  <c r="K172" i="12"/>
  <c r="L173" i="12"/>
  <c r="D168" i="12"/>
  <c r="B173" i="12"/>
  <c r="L172" i="12"/>
  <c r="I170" i="12"/>
  <c r="G172" i="12"/>
  <c r="E174" i="12"/>
  <c r="O171" i="12"/>
  <c r="E171" i="12"/>
  <c r="F216" i="12"/>
  <c r="E215" i="12"/>
  <c r="D212" i="12"/>
  <c r="H211" i="12"/>
  <c r="D217" i="12"/>
  <c r="H216" i="12"/>
  <c r="F212" i="12"/>
  <c r="E211" i="12"/>
  <c r="G213" i="12"/>
  <c r="C213" i="12"/>
  <c r="G211" i="12"/>
  <c r="H218" i="12"/>
  <c r="E213" i="12"/>
  <c r="J218" i="12"/>
  <c r="C215" i="12"/>
  <c r="L167" i="12"/>
  <c r="B167" i="12"/>
  <c r="H167" i="12"/>
  <c r="C167" i="12"/>
  <c r="M154" i="12"/>
  <c r="I152" i="12"/>
  <c r="E154" i="12"/>
  <c r="O155" i="12"/>
  <c r="K155" i="12"/>
  <c r="D155" i="12"/>
  <c r="H154" i="12"/>
  <c r="C152" i="12"/>
  <c r="L155" i="12"/>
  <c r="M152" i="12"/>
  <c r="K152" i="12"/>
  <c r="M155" i="12"/>
  <c r="O152" i="12"/>
  <c r="B155" i="12"/>
  <c r="D176" i="12"/>
  <c r="P165" i="12"/>
  <c r="E152" i="12"/>
  <c r="D164" i="12"/>
  <c r="C161" i="12"/>
  <c r="C158" i="12"/>
  <c r="H155" i="12"/>
  <c r="H168" i="12"/>
  <c r="O161" i="12"/>
  <c r="F201" i="12"/>
  <c r="J214" i="12"/>
  <c r="K198" i="12"/>
  <c r="B198" i="12"/>
  <c r="B202" i="12"/>
  <c r="K202" i="12"/>
  <c r="L200" i="12"/>
  <c r="L202" i="12"/>
  <c r="P170" i="12"/>
  <c r="P164" i="12"/>
  <c r="P162" i="12"/>
  <c r="P158" i="12"/>
  <c r="P156" i="12"/>
  <c r="H153" i="12"/>
  <c r="K168" i="12"/>
  <c r="N163" i="12"/>
  <c r="J175" i="12"/>
  <c r="J172" i="12"/>
  <c r="F170" i="12"/>
  <c r="N169" i="12"/>
  <c r="J173" i="12"/>
  <c r="O167" i="12"/>
  <c r="J171" i="12"/>
  <c r="H164" i="12"/>
  <c r="G155" i="12"/>
  <c r="M165" i="12"/>
  <c r="M163" i="12"/>
  <c r="F161" i="12"/>
  <c r="K160" i="12"/>
  <c r="M159" i="12"/>
  <c r="M157" i="12"/>
  <c r="F155" i="12"/>
  <c r="K154" i="12"/>
  <c r="M153" i="12"/>
  <c r="B207" i="12"/>
  <c r="K207" i="12"/>
  <c r="D219" i="12"/>
  <c r="F214" i="12"/>
  <c r="D201" i="12"/>
  <c r="J216" i="12"/>
  <c r="L198" i="12"/>
  <c r="H200" i="12"/>
  <c r="J209" i="12"/>
  <c r="F163" i="12"/>
  <c r="C176" i="12"/>
  <c r="F171" i="12"/>
  <c r="F219" i="12"/>
  <c r="E218" i="12"/>
  <c r="D215" i="12"/>
  <c r="E209" i="12"/>
  <c r="D206" i="12"/>
  <c r="H205" i="12"/>
  <c r="H219" i="12"/>
  <c r="F215" i="12"/>
  <c r="D211" i="12"/>
  <c r="H210" i="12"/>
  <c r="F206" i="12"/>
  <c r="D202" i="12"/>
  <c r="H201" i="12"/>
  <c r="F197" i="12"/>
  <c r="I218" i="12"/>
  <c r="C216" i="12"/>
  <c r="K212" i="12"/>
  <c r="B212" i="12"/>
  <c r="I209" i="12"/>
  <c r="C207" i="12"/>
  <c r="B203" i="12"/>
  <c r="K203" i="12"/>
  <c r="I200" i="12"/>
  <c r="C198" i="12"/>
  <c r="F204" i="12"/>
  <c r="E203" i="12"/>
  <c r="D200" i="12"/>
  <c r="F195" i="12"/>
  <c r="B219" i="12"/>
  <c r="K219" i="12"/>
  <c r="J217" i="12"/>
  <c r="I216" i="12"/>
  <c r="C214" i="12"/>
  <c r="K210" i="12"/>
  <c r="B210" i="12"/>
  <c r="I207" i="12"/>
  <c r="C205" i="12"/>
  <c r="B201" i="12"/>
  <c r="K201" i="12"/>
  <c r="J199" i="12"/>
  <c r="I198" i="12"/>
  <c r="C196" i="12"/>
  <c r="F217" i="12"/>
  <c r="E216" i="12"/>
  <c r="D213" i="12"/>
  <c r="H212" i="12"/>
  <c r="F208" i="12"/>
  <c r="E207" i="12"/>
  <c r="D204" i="12"/>
  <c r="H203" i="12"/>
  <c r="F199" i="12"/>
  <c r="E198" i="12"/>
  <c r="D195" i="12"/>
  <c r="C218" i="12"/>
  <c r="B214" i="12"/>
  <c r="K214" i="12"/>
  <c r="J212" i="12"/>
  <c r="C209" i="12"/>
  <c r="B205" i="12"/>
  <c r="K205" i="12"/>
  <c r="I202" i="12"/>
  <c r="C200" i="12"/>
  <c r="B196" i="12"/>
  <c r="K196" i="12"/>
  <c r="C169" i="12"/>
  <c r="C166" i="12"/>
  <c r="D163" i="12"/>
  <c r="O160" i="12"/>
  <c r="D157" i="12"/>
  <c r="D154" i="12"/>
  <c r="F162" i="12"/>
  <c r="H152" i="12"/>
  <c r="B170" i="12"/>
  <c r="B164" i="12"/>
  <c r="B158" i="12"/>
  <c r="B152" i="12"/>
  <c r="E168" i="12"/>
  <c r="C168" i="12"/>
  <c r="J166" i="12"/>
  <c r="B165" i="12"/>
  <c r="I162" i="12"/>
  <c r="C162" i="12"/>
  <c r="G158" i="12"/>
  <c r="E153" i="12"/>
  <c r="B153" i="12"/>
  <c r="I164" i="12"/>
  <c r="H161" i="12"/>
  <c r="E158" i="12"/>
  <c r="C155" i="12"/>
  <c r="P155" i="12"/>
  <c r="N175" i="12"/>
  <c r="G167" i="12"/>
  <c r="G161" i="12"/>
  <c r="C211" i="12"/>
  <c r="D210" i="12"/>
  <c r="I215" i="12"/>
  <c r="L216" i="12"/>
  <c r="L207" i="12"/>
  <c r="L211" i="12"/>
  <c r="G197" i="12"/>
  <c r="D153" i="12"/>
  <c r="O173" i="12"/>
  <c r="F175" i="12"/>
  <c r="H172" i="12"/>
  <c r="F174" i="12"/>
  <c r="H175" i="12"/>
  <c r="H214" i="12"/>
  <c r="F210" i="12"/>
  <c r="J219" i="12"/>
  <c r="G216" i="12"/>
  <c r="L212" i="12"/>
  <c r="J210" i="12"/>
  <c r="L203" i="12"/>
  <c r="J201" i="12"/>
  <c r="H199" i="12"/>
  <c r="L219" i="12"/>
  <c r="L210" i="12"/>
  <c r="J208" i="12"/>
  <c r="L201" i="12"/>
  <c r="G196" i="12"/>
  <c r="L214" i="12"/>
  <c r="I211" i="12"/>
  <c r="G209" i="12"/>
  <c r="L205" i="12"/>
  <c r="J203" i="12"/>
  <c r="L196" i="12"/>
  <c r="F169" i="12"/>
  <c r="F166" i="12"/>
  <c r="O166" i="12"/>
  <c r="I163" i="12"/>
  <c r="C154" i="12"/>
  <c r="L152" i="12"/>
  <c r="G164" i="12"/>
  <c r="F159" i="12"/>
  <c r="N157" i="12"/>
  <c r="J156" i="12"/>
  <c r="I153" i="12"/>
  <c r="C153" i="12"/>
  <c r="G152" i="12"/>
  <c r="D158" i="12"/>
  <c r="I155" i="12"/>
  <c r="B168" i="12"/>
  <c r="P166" i="12"/>
  <c r="P152" i="12"/>
  <c r="G165" i="12"/>
  <c r="E165" i="12"/>
  <c r="F156" i="12"/>
  <c r="J154" i="12"/>
  <c r="K170" i="12"/>
  <c r="J170" i="12"/>
  <c r="P159" i="12"/>
  <c r="P153" i="12"/>
  <c r="D152" i="12"/>
  <c r="K166" i="12"/>
  <c r="P157" i="12"/>
  <c r="E155" i="12"/>
  <c r="G169" i="12"/>
  <c r="D172" i="12"/>
  <c r="B209" i="12"/>
  <c r="K209" i="12"/>
  <c r="D197" i="12"/>
  <c r="K216" i="12"/>
  <c r="B216" i="12"/>
  <c r="F205" i="12"/>
  <c r="F196" i="12"/>
  <c r="B211" i="12"/>
  <c r="K211" i="12"/>
  <c r="L218" i="12"/>
  <c r="L158" i="12"/>
  <c r="D175" i="12"/>
  <c r="C174" i="12"/>
  <c r="G176" i="12"/>
  <c r="E175" i="12"/>
  <c r="G175" i="12"/>
  <c r="B174" i="12"/>
  <c r="F172" i="12"/>
  <c r="H176" i="12"/>
  <c r="E176" i="12"/>
  <c r="F173" i="12"/>
  <c r="I176" i="12"/>
  <c r="I173" i="12"/>
  <c r="D218" i="12"/>
  <c r="H217" i="12"/>
  <c r="F213" i="12"/>
  <c r="D209" i="12"/>
  <c r="E217" i="12"/>
  <c r="D214" i="12"/>
  <c r="H213" i="12"/>
  <c r="F209" i="12"/>
  <c r="E208" i="12"/>
  <c r="D205" i="12"/>
  <c r="H204" i="12"/>
  <c r="E199" i="12"/>
  <c r="D196" i="12"/>
  <c r="H195" i="12"/>
  <c r="G219" i="12"/>
  <c r="C219" i="12"/>
  <c r="B215" i="12"/>
  <c r="K215" i="12"/>
  <c r="J213" i="12"/>
  <c r="I212" i="12"/>
  <c r="G210" i="12"/>
  <c r="C210" i="12"/>
  <c r="K206" i="12"/>
  <c r="B206" i="12"/>
  <c r="G201" i="12"/>
  <c r="C201" i="12"/>
  <c r="B197" i="12"/>
  <c r="K197" i="12"/>
  <c r="D203" i="12"/>
  <c r="F198" i="12"/>
  <c r="I219" i="12"/>
  <c r="G217" i="12"/>
  <c r="C217" i="12"/>
  <c r="B213" i="12"/>
  <c r="K213" i="12"/>
  <c r="J211" i="12"/>
  <c r="G208" i="12"/>
  <c r="C208" i="12"/>
  <c r="K204" i="12"/>
  <c r="B204" i="12"/>
  <c r="I201" i="12"/>
  <c r="G199" i="12"/>
  <c r="C199" i="12"/>
  <c r="B195" i="12"/>
  <c r="K195" i="12"/>
  <c r="E219" i="12"/>
  <c r="D216" i="12"/>
  <c r="H215" i="12"/>
  <c r="F211" i="12"/>
  <c r="E210" i="12"/>
  <c r="D207" i="12"/>
  <c r="H206" i="12"/>
  <c r="F202" i="12"/>
  <c r="E201" i="12"/>
  <c r="D198" i="12"/>
  <c r="H197" i="12"/>
  <c r="B217" i="12"/>
  <c r="K217" i="12"/>
  <c r="I214" i="12"/>
  <c r="G212" i="12"/>
  <c r="C212" i="12"/>
  <c r="B208" i="12"/>
  <c r="K208" i="12"/>
  <c r="J206" i="12"/>
  <c r="C203" i="12"/>
  <c r="B199" i="12"/>
  <c r="K199" i="12"/>
  <c r="I196" i="12"/>
  <c r="D169" i="12"/>
  <c r="D166" i="12"/>
  <c r="M164" i="12"/>
  <c r="D160" i="12"/>
  <c r="K157" i="12"/>
  <c r="F157" i="12"/>
  <c r="E157" i="12"/>
  <c r="J162" i="12"/>
  <c r="E162" i="12"/>
  <c r="E156" i="12"/>
  <c r="C156" i="12"/>
  <c r="O169" i="12"/>
  <c r="B169" i="12"/>
  <c r="D167" i="12"/>
  <c r="P163" i="12"/>
  <c r="H169" i="12"/>
  <c r="P168" i="12"/>
  <c r="B166" i="12"/>
  <c r="H165" i="12"/>
  <c r="B160" i="12"/>
  <c r="P154" i="12"/>
  <c r="F168" i="12"/>
  <c r="G162" i="12"/>
  <c r="F158" i="12"/>
  <c r="G153" i="12"/>
  <c r="E161" i="12"/>
  <c r="J155" i="12"/>
  <c r="J174" i="12"/>
  <c r="I168" i="12"/>
  <c r="E167" i="12"/>
  <c r="D162" i="12"/>
  <c r="H158" i="12"/>
  <c r="O157" i="12"/>
  <c r="B157" i="12"/>
  <c r="K218" i="12"/>
  <c r="B218" i="12"/>
  <c r="K200" i="12"/>
  <c r="B200" i="12"/>
  <c r="E200" i="12"/>
  <c r="I213" i="12"/>
  <c r="J205" i="12"/>
  <c r="L209" i="12"/>
  <c r="H196" i="12"/>
  <c r="I217" i="12"/>
  <c r="G215" i="12"/>
  <c r="I199" i="12"/>
  <c r="J169" i="12"/>
  <c r="G166" i="12"/>
  <c r="C165" i="12"/>
  <c r="O153" i="12"/>
  <c r="I174" i="12"/>
  <c r="O176" i="12"/>
  <c r="H174" i="12"/>
  <c r="G171" i="12"/>
  <c r="E172" i="12"/>
  <c r="H171" i="12"/>
  <c r="H208" i="12"/>
  <c r="F218" i="12"/>
  <c r="F200" i="12"/>
  <c r="L215" i="12"/>
  <c r="L206" i="12"/>
  <c r="J204" i="12"/>
  <c r="I203" i="12"/>
  <c r="L197" i="12"/>
  <c r="J195" i="12"/>
  <c r="H202" i="12"/>
  <c r="E197" i="12"/>
  <c r="L213" i="12"/>
  <c r="I210" i="12"/>
  <c r="L204" i="12"/>
  <c r="J202" i="12"/>
  <c r="L195" i="12"/>
  <c r="L217" i="12"/>
  <c r="J215" i="12"/>
  <c r="L208" i="12"/>
  <c r="I205" i="12"/>
  <c r="L199" i="12"/>
  <c r="J197" i="12"/>
  <c r="I169" i="12"/>
  <c r="M158" i="12"/>
  <c r="I154" i="12"/>
  <c r="O154" i="12"/>
  <c r="F164" i="12"/>
  <c r="I159" i="12"/>
  <c r="E159" i="12"/>
  <c r="C159" i="12"/>
  <c r="I156" i="12"/>
  <c r="F153" i="12"/>
  <c r="F152" i="12"/>
  <c r="E170" i="12"/>
  <c r="P169" i="12"/>
  <c r="E164" i="12"/>
  <c r="O163" i="12"/>
  <c r="B163" i="12"/>
  <c r="B154" i="12"/>
  <c r="F165" i="12"/>
  <c r="H170" i="12"/>
  <c r="K171" i="12"/>
  <c r="G170" i="12"/>
  <c r="H160" i="12"/>
  <c r="I158" i="12"/>
  <c r="P160" i="12"/>
  <c r="P167" i="12"/>
  <c r="C170" i="12"/>
  <c r="P161" i="12"/>
  <c r="J165" i="12"/>
  <c r="J163" i="12"/>
  <c r="G163" i="12"/>
  <c r="J159" i="12"/>
  <c r="J157" i="12"/>
  <c r="G157" i="12"/>
  <c r="J153" i="12"/>
  <c r="G173" i="12"/>
  <c r="O174" i="12"/>
  <c r="P174" i="12"/>
  <c r="P175" i="12"/>
  <c r="F176" i="12"/>
  <c r="B175" i="12"/>
  <c r="D171" i="12"/>
  <c r="C175" i="12"/>
  <c r="C171" i="12"/>
  <c r="C172" i="12"/>
  <c r="O172" i="12"/>
  <c r="B172" i="12"/>
  <c r="D173" i="12"/>
  <c r="P176" i="12"/>
  <c r="P172" i="12"/>
  <c r="P171" i="12"/>
  <c r="D174" i="12"/>
  <c r="B176" i="12"/>
  <c r="T41" i="4"/>
  <c r="CV41" i="4" s="1"/>
  <c r="S41" i="4"/>
  <c r="CU41" i="4" s="1"/>
  <c r="R41" i="4"/>
  <c r="CT41" i="4" s="1"/>
  <c r="Q41" i="4"/>
  <c r="CS41" i="4" s="1"/>
  <c r="P41" i="4"/>
  <c r="CR41" i="4" s="1"/>
  <c r="O41" i="4"/>
  <c r="CQ41" i="4" s="1"/>
  <c r="N41" i="4"/>
  <c r="CP41" i="4" s="1"/>
  <c r="M41" i="4"/>
  <c r="CO41" i="4" s="1"/>
  <c r="L41" i="4"/>
  <c r="CN41" i="4" s="1"/>
  <c r="K41" i="4"/>
  <c r="CM41" i="4" s="1"/>
  <c r="J41" i="4"/>
  <c r="CL41" i="4" s="1"/>
  <c r="I41" i="4"/>
  <c r="CK41" i="4" s="1"/>
  <c r="H41" i="4"/>
  <c r="CJ41" i="4" s="1"/>
  <c r="G41" i="4"/>
  <c r="CI41" i="4" s="1"/>
  <c r="F41" i="4"/>
  <c r="CH41" i="4" s="1"/>
  <c r="T47" i="4"/>
  <c r="CV47" i="4" s="1"/>
  <c r="S47" i="4"/>
  <c r="CU47" i="4" s="1"/>
  <c r="R47" i="4"/>
  <c r="CT47" i="4" s="1"/>
  <c r="Q47" i="4"/>
  <c r="CS47" i="4" s="1"/>
  <c r="P47" i="4"/>
  <c r="CR47" i="4" s="1"/>
  <c r="O47" i="4"/>
  <c r="CQ47" i="4" s="1"/>
  <c r="N47" i="4"/>
  <c r="CP47" i="4" s="1"/>
  <c r="M47" i="4"/>
  <c r="CO47" i="4" s="1"/>
  <c r="L47" i="4"/>
  <c r="CN47" i="4" s="1"/>
  <c r="K47" i="4"/>
  <c r="CM47" i="4" s="1"/>
  <c r="J47" i="4"/>
  <c r="CL47" i="4" s="1"/>
  <c r="I47" i="4"/>
  <c r="CK47" i="4" s="1"/>
  <c r="H47" i="4"/>
  <c r="CJ47" i="4" s="1"/>
  <c r="G47" i="4"/>
  <c r="CI47" i="4" s="1"/>
  <c r="F47" i="4"/>
  <c r="CH47" i="4" s="1"/>
  <c r="T46" i="4"/>
  <c r="CV46" i="4" s="1"/>
  <c r="S46" i="4"/>
  <c r="CU46" i="4" s="1"/>
  <c r="R46" i="4"/>
  <c r="CT46" i="4" s="1"/>
  <c r="Q46" i="4"/>
  <c r="CS46" i="4" s="1"/>
  <c r="P46" i="4"/>
  <c r="CR46" i="4" s="1"/>
  <c r="O46" i="4"/>
  <c r="CQ46" i="4" s="1"/>
  <c r="N46" i="4"/>
  <c r="CP46" i="4" s="1"/>
  <c r="M46" i="4"/>
  <c r="CO46" i="4" s="1"/>
  <c r="L46" i="4"/>
  <c r="CN46" i="4" s="1"/>
  <c r="K46" i="4"/>
  <c r="CM46" i="4" s="1"/>
  <c r="J46" i="4"/>
  <c r="CL46" i="4" s="1"/>
  <c r="I46" i="4"/>
  <c r="CK46" i="4" s="1"/>
  <c r="H46" i="4"/>
  <c r="CJ46" i="4" s="1"/>
  <c r="G46" i="4"/>
  <c r="CI46" i="4" s="1"/>
  <c r="F46" i="4"/>
  <c r="CH46" i="4" s="1"/>
  <c r="AY41" i="4" l="1"/>
  <c r="BD41" i="4"/>
  <c r="BE41" i="4"/>
  <c r="BF41" i="4"/>
  <c r="BC47" i="4"/>
  <c r="BD47" i="4"/>
  <c r="BE47" i="4"/>
  <c r="BA41" i="4"/>
  <c r="BG41" i="4"/>
  <c r="BF47" i="4"/>
  <c r="BB41" i="4"/>
  <c r="BH41" i="4"/>
  <c r="BG47" i="4"/>
  <c r="BC41" i="4"/>
  <c r="BB47" i="4"/>
  <c r="BH47" i="4"/>
  <c r="AV41" i="4"/>
  <c r="AU47" i="4"/>
  <c r="AY47" i="4"/>
  <c r="BA47" i="4"/>
  <c r="AT41" i="4"/>
  <c r="D29" i="25" s="1"/>
  <c r="AX41" i="4"/>
  <c r="AZ41" i="4"/>
  <c r="AW47" i="4"/>
  <c r="AZ47" i="4"/>
  <c r="AU41" i="4"/>
  <c r="AW41" i="4"/>
  <c r="AT47" i="4"/>
  <c r="AV47" i="4"/>
  <c r="AX47" i="4"/>
  <c r="L8" i="7"/>
  <c r="CN8" i="7" s="1"/>
  <c r="K8" i="7"/>
  <c r="CM8" i="7" s="1"/>
  <c r="E33" i="12"/>
  <c r="D35" i="25" l="1"/>
  <c r="E35" i="25"/>
  <c r="E29" i="25"/>
  <c r="AT8" i="4" l="1"/>
  <c r="AU8" i="4"/>
  <c r="AV8" i="4"/>
  <c r="AW8" i="4"/>
  <c r="AX8" i="4"/>
  <c r="AY8" i="4"/>
  <c r="AZ8" i="4"/>
  <c r="BA8" i="4"/>
  <c r="BB8" i="4"/>
  <c r="BC8" i="4"/>
  <c r="BD8" i="4"/>
  <c r="BE8" i="4"/>
  <c r="BF8" i="4"/>
  <c r="BG8" i="4"/>
  <c r="BH8" i="4"/>
  <c r="AT9" i="4"/>
  <c r="AU9" i="4"/>
  <c r="AV9" i="4"/>
  <c r="AW9" i="4"/>
  <c r="AX9" i="4"/>
  <c r="AY9" i="4"/>
  <c r="AZ9" i="4"/>
  <c r="BA9" i="4"/>
  <c r="BB9" i="4"/>
  <c r="BC9" i="4"/>
  <c r="BD9" i="4"/>
  <c r="BE9" i="4"/>
  <c r="BF9" i="4"/>
  <c r="BG9" i="4"/>
  <c r="BH9" i="4"/>
  <c r="AT12" i="4"/>
  <c r="AU12" i="4"/>
  <c r="AV12" i="4"/>
  <c r="AW12" i="4"/>
  <c r="AX12" i="4"/>
  <c r="AY12" i="4"/>
  <c r="AZ12" i="4"/>
  <c r="BA12" i="4"/>
  <c r="BB12" i="4"/>
  <c r="BC12" i="4"/>
  <c r="BD12" i="4"/>
  <c r="BE12" i="4"/>
  <c r="BF12" i="4"/>
  <c r="BG12" i="4"/>
  <c r="BH12" i="4"/>
  <c r="AT13" i="4"/>
  <c r="AU13" i="4"/>
  <c r="AV13" i="4"/>
  <c r="AW13" i="4"/>
  <c r="AX13" i="4"/>
  <c r="AY13" i="4"/>
  <c r="AZ13" i="4"/>
  <c r="BA13" i="4"/>
  <c r="BB13" i="4"/>
  <c r="BC13" i="4"/>
  <c r="BD13" i="4"/>
  <c r="BE13" i="4"/>
  <c r="BF13" i="4"/>
  <c r="BG13" i="4"/>
  <c r="BH13" i="4"/>
  <c r="AT15" i="4"/>
  <c r="AU15" i="4"/>
  <c r="AV15" i="4"/>
  <c r="AW15" i="4"/>
  <c r="AX15" i="4"/>
  <c r="AY15" i="4"/>
  <c r="AZ15" i="4"/>
  <c r="BA15" i="4"/>
  <c r="BB15" i="4"/>
  <c r="BC15" i="4"/>
  <c r="BD15" i="4"/>
  <c r="BE15" i="4"/>
  <c r="BF15" i="4"/>
  <c r="BG15" i="4"/>
  <c r="BH15" i="4"/>
  <c r="AT19" i="4"/>
  <c r="AU19" i="4"/>
  <c r="AV19" i="4"/>
  <c r="AW19" i="4"/>
  <c r="AX19" i="4"/>
  <c r="AY19" i="4"/>
  <c r="AZ19" i="4"/>
  <c r="BA19" i="4"/>
  <c r="BB19" i="4"/>
  <c r="BC19" i="4"/>
  <c r="BD19" i="4"/>
  <c r="BE19" i="4"/>
  <c r="BF19" i="4"/>
  <c r="BG19" i="4"/>
  <c r="BH19" i="4"/>
  <c r="AT21" i="4"/>
  <c r="AU21" i="4"/>
  <c r="AV21" i="4"/>
  <c r="AW21" i="4"/>
  <c r="AX21" i="4"/>
  <c r="AY21" i="4"/>
  <c r="AZ21" i="4"/>
  <c r="BA21" i="4"/>
  <c r="BB21" i="4"/>
  <c r="BC21" i="4"/>
  <c r="BD21" i="4"/>
  <c r="BE21" i="4"/>
  <c r="BF21" i="4"/>
  <c r="BG21" i="4"/>
  <c r="BH21" i="4"/>
  <c r="AT26" i="4"/>
  <c r="AU26" i="4"/>
  <c r="AV26" i="4"/>
  <c r="AW26" i="4"/>
  <c r="AX26" i="4"/>
  <c r="AY26" i="4"/>
  <c r="AZ26" i="4"/>
  <c r="BA26" i="4"/>
  <c r="BB26" i="4"/>
  <c r="BC26" i="4"/>
  <c r="BD26" i="4"/>
  <c r="BE26" i="4"/>
  <c r="BF26" i="4"/>
  <c r="BG26" i="4"/>
  <c r="BH26" i="4"/>
  <c r="AT31" i="4"/>
  <c r="AU31" i="4"/>
  <c r="AV31" i="4"/>
  <c r="AW31" i="4"/>
  <c r="AX31" i="4"/>
  <c r="AY31" i="4"/>
  <c r="AZ31" i="4"/>
  <c r="BA31" i="4"/>
  <c r="BB31" i="4"/>
  <c r="BC31" i="4"/>
  <c r="BD31" i="4"/>
  <c r="BE31" i="4"/>
  <c r="BF31" i="4"/>
  <c r="BG31" i="4"/>
  <c r="BH31" i="4"/>
  <c r="AT38" i="4"/>
  <c r="AU38" i="4"/>
  <c r="AV38" i="4"/>
  <c r="AW38" i="4"/>
  <c r="AX38" i="4"/>
  <c r="AY38" i="4"/>
  <c r="AZ38" i="4"/>
  <c r="BA38" i="4"/>
  <c r="BB38" i="4"/>
  <c r="BC38" i="4"/>
  <c r="BD38" i="4"/>
  <c r="BE38" i="4"/>
  <c r="BF38" i="4"/>
  <c r="BG38" i="4"/>
  <c r="BH38" i="4"/>
  <c r="AT39" i="4"/>
  <c r="AU39" i="4"/>
  <c r="AV39" i="4"/>
  <c r="AW39" i="4"/>
  <c r="AX39" i="4"/>
  <c r="AY39" i="4"/>
  <c r="AZ39" i="4"/>
  <c r="BA39" i="4"/>
  <c r="BB39" i="4"/>
  <c r="BC39" i="4"/>
  <c r="BD39" i="4"/>
  <c r="BE39" i="4"/>
  <c r="BF39" i="4"/>
  <c r="BG39" i="4"/>
  <c r="BH39" i="4"/>
  <c r="T49" i="4"/>
  <c r="CV49" i="4" s="1"/>
  <c r="S49" i="4"/>
  <c r="R49" i="4"/>
  <c r="Q49" i="4"/>
  <c r="P49" i="4"/>
  <c r="O49" i="4"/>
  <c r="N49" i="4"/>
  <c r="M49" i="4"/>
  <c r="L49" i="4"/>
  <c r="K49" i="4"/>
  <c r="J49" i="4"/>
  <c r="I49" i="4"/>
  <c r="H49" i="4"/>
  <c r="G49" i="4"/>
  <c r="F49" i="4"/>
  <c r="T48" i="4"/>
  <c r="CV48" i="4" s="1"/>
  <c r="S48" i="4"/>
  <c r="R48" i="4"/>
  <c r="Q48" i="4"/>
  <c r="P48" i="4"/>
  <c r="O48" i="4"/>
  <c r="N48" i="4"/>
  <c r="M48" i="4"/>
  <c r="L48" i="4"/>
  <c r="K48" i="4"/>
  <c r="J48" i="4"/>
  <c r="I48" i="4"/>
  <c r="H48" i="4"/>
  <c r="G48" i="4"/>
  <c r="F48" i="4"/>
  <c r="BG46" i="4"/>
  <c r="I193" i="12" s="1"/>
  <c r="BE46" i="4"/>
  <c r="I191" i="12" s="1"/>
  <c r="BC46" i="4"/>
  <c r="I189" i="12" s="1"/>
  <c r="BA46" i="4"/>
  <c r="I187" i="12" s="1"/>
  <c r="AY46" i="4"/>
  <c r="I185" i="12" s="1"/>
  <c r="AW46" i="4"/>
  <c r="AU46" i="4"/>
  <c r="AT46" i="4"/>
  <c r="T45" i="4"/>
  <c r="CV45" i="4" s="1"/>
  <c r="S45" i="4"/>
  <c r="R45" i="4"/>
  <c r="Q45" i="4"/>
  <c r="P45" i="4"/>
  <c r="O45" i="4"/>
  <c r="N45" i="4"/>
  <c r="M45" i="4"/>
  <c r="L45" i="4"/>
  <c r="K45" i="4"/>
  <c r="J45" i="4"/>
  <c r="I45" i="4"/>
  <c r="H45" i="4"/>
  <c r="G45" i="4"/>
  <c r="F45" i="4"/>
  <c r="T44" i="4"/>
  <c r="CV44" i="4" s="1"/>
  <c r="S44" i="4"/>
  <c r="R44" i="4"/>
  <c r="CT44" i="4" s="1"/>
  <c r="Q44" i="4"/>
  <c r="P44" i="4"/>
  <c r="CR44" i="4" s="1"/>
  <c r="O44" i="4"/>
  <c r="N44" i="4"/>
  <c r="CP44" i="4" s="1"/>
  <c r="M44" i="4"/>
  <c r="L44" i="4"/>
  <c r="CN44" i="4" s="1"/>
  <c r="K44" i="4"/>
  <c r="J44" i="4"/>
  <c r="CL44" i="4" s="1"/>
  <c r="I44" i="4"/>
  <c r="H44" i="4"/>
  <c r="CJ44" i="4" s="1"/>
  <c r="G44" i="4"/>
  <c r="F44" i="4"/>
  <c r="T43" i="4"/>
  <c r="CV43" i="4" s="1"/>
  <c r="S43" i="4"/>
  <c r="R43" i="4"/>
  <c r="Q43" i="4"/>
  <c r="P43" i="4"/>
  <c r="O43" i="4"/>
  <c r="N43" i="4"/>
  <c r="M43" i="4"/>
  <c r="L43" i="4"/>
  <c r="K43" i="4"/>
  <c r="J43" i="4"/>
  <c r="I43" i="4"/>
  <c r="H43" i="4"/>
  <c r="G43" i="4"/>
  <c r="F43" i="4"/>
  <c r="T42" i="4"/>
  <c r="CV42" i="4" s="1"/>
  <c r="S42" i="4"/>
  <c r="R42" i="4"/>
  <c r="CT42" i="4" s="1"/>
  <c r="Q42" i="4"/>
  <c r="P42" i="4"/>
  <c r="CR42" i="4" s="1"/>
  <c r="O42" i="4"/>
  <c r="N42" i="4"/>
  <c r="CP42" i="4" s="1"/>
  <c r="M42" i="4"/>
  <c r="L42" i="4"/>
  <c r="CN42" i="4" s="1"/>
  <c r="K42" i="4"/>
  <c r="J42" i="4"/>
  <c r="CL42" i="4" s="1"/>
  <c r="I42" i="4"/>
  <c r="H42" i="4"/>
  <c r="CJ42" i="4" s="1"/>
  <c r="G42" i="4"/>
  <c r="F42" i="4"/>
  <c r="T40" i="4"/>
  <c r="CV40" i="4" s="1"/>
  <c r="S40" i="4"/>
  <c r="R40" i="4"/>
  <c r="Q40" i="4"/>
  <c r="P40" i="4"/>
  <c r="O40" i="4"/>
  <c r="N40" i="4"/>
  <c r="M40" i="4"/>
  <c r="L40" i="4"/>
  <c r="K40" i="4"/>
  <c r="J40" i="4"/>
  <c r="I40" i="4"/>
  <c r="H40" i="4"/>
  <c r="G40" i="4"/>
  <c r="F40" i="4"/>
  <c r="T37" i="4"/>
  <c r="CV37" i="4" s="1"/>
  <c r="S37" i="4"/>
  <c r="CU37" i="4" s="1"/>
  <c r="R37" i="4"/>
  <c r="Q37" i="4"/>
  <c r="CS37" i="4" s="1"/>
  <c r="P37" i="4"/>
  <c r="O37" i="4"/>
  <c r="CQ37" i="4" s="1"/>
  <c r="N37" i="4"/>
  <c r="M37" i="4"/>
  <c r="CO37" i="4" s="1"/>
  <c r="L37" i="4"/>
  <c r="K37" i="4"/>
  <c r="CM37" i="4" s="1"/>
  <c r="J37" i="4"/>
  <c r="I37" i="4"/>
  <c r="CK37" i="4" s="1"/>
  <c r="H37" i="4"/>
  <c r="G37" i="4"/>
  <c r="CI37" i="4" s="1"/>
  <c r="F37" i="4"/>
  <c r="T36" i="4"/>
  <c r="CV36" i="4" s="1"/>
  <c r="S36" i="4"/>
  <c r="R36" i="4"/>
  <c r="CT36" i="4" s="1"/>
  <c r="Q36" i="4"/>
  <c r="P36" i="4"/>
  <c r="CR36" i="4" s="1"/>
  <c r="O36" i="4"/>
  <c r="N36" i="4"/>
  <c r="CP36" i="4" s="1"/>
  <c r="M36" i="4"/>
  <c r="L36" i="4"/>
  <c r="CN36" i="4" s="1"/>
  <c r="K36" i="4"/>
  <c r="J36" i="4"/>
  <c r="CL36" i="4" s="1"/>
  <c r="I36" i="4"/>
  <c r="H36" i="4"/>
  <c r="CJ36" i="4" s="1"/>
  <c r="G36" i="4"/>
  <c r="F36" i="4"/>
  <c r="CH36" i="4" s="1"/>
  <c r="T35" i="4"/>
  <c r="CV35" i="4" s="1"/>
  <c r="S35" i="4"/>
  <c r="CU35" i="4" s="1"/>
  <c r="R35" i="4"/>
  <c r="Q35" i="4"/>
  <c r="CS35" i="4" s="1"/>
  <c r="P35" i="4"/>
  <c r="O35" i="4"/>
  <c r="CQ35" i="4" s="1"/>
  <c r="N35" i="4"/>
  <c r="M35" i="4"/>
  <c r="CO35" i="4" s="1"/>
  <c r="L35" i="4"/>
  <c r="K35" i="4"/>
  <c r="CM35" i="4" s="1"/>
  <c r="J35" i="4"/>
  <c r="I35" i="4"/>
  <c r="CK35" i="4" s="1"/>
  <c r="H35" i="4"/>
  <c r="G35" i="4"/>
  <c r="CI35" i="4" s="1"/>
  <c r="F35" i="4"/>
  <c r="T34" i="4"/>
  <c r="CV34" i="4" s="1"/>
  <c r="S34" i="4"/>
  <c r="R34" i="4"/>
  <c r="CT34" i="4" s="1"/>
  <c r="Q34" i="4"/>
  <c r="P34" i="4"/>
  <c r="CR34" i="4" s="1"/>
  <c r="O34" i="4"/>
  <c r="N34" i="4"/>
  <c r="CP34" i="4" s="1"/>
  <c r="M34" i="4"/>
  <c r="L34" i="4"/>
  <c r="CN34" i="4" s="1"/>
  <c r="K34" i="4"/>
  <c r="J34" i="4"/>
  <c r="CL34" i="4" s="1"/>
  <c r="I34" i="4"/>
  <c r="H34" i="4"/>
  <c r="CJ34" i="4" s="1"/>
  <c r="G34" i="4"/>
  <c r="F34" i="4"/>
  <c r="CH34" i="4" s="1"/>
  <c r="T33" i="4"/>
  <c r="CV33" i="4" s="1"/>
  <c r="S33" i="4"/>
  <c r="CU33" i="4" s="1"/>
  <c r="R33" i="4"/>
  <c r="Q33" i="4"/>
  <c r="CS33" i="4" s="1"/>
  <c r="P33" i="4"/>
  <c r="O33" i="4"/>
  <c r="CQ33" i="4" s="1"/>
  <c r="N33" i="4"/>
  <c r="M33" i="4"/>
  <c r="CO33" i="4" s="1"/>
  <c r="L33" i="4"/>
  <c r="K33" i="4"/>
  <c r="CM33" i="4" s="1"/>
  <c r="J33" i="4"/>
  <c r="I33" i="4"/>
  <c r="CK33" i="4" s="1"/>
  <c r="H33" i="4"/>
  <c r="G33" i="4"/>
  <c r="CI33" i="4" s="1"/>
  <c r="F33" i="4"/>
  <c r="T32" i="4"/>
  <c r="CV32" i="4" s="1"/>
  <c r="S32" i="4"/>
  <c r="CU32" i="4" s="1"/>
  <c r="R32" i="4"/>
  <c r="CT32" i="4" s="1"/>
  <c r="Q32" i="4"/>
  <c r="CS32" i="4" s="1"/>
  <c r="P32" i="4"/>
  <c r="CR32" i="4" s="1"/>
  <c r="O32" i="4"/>
  <c r="CQ32" i="4" s="1"/>
  <c r="N32" i="4"/>
  <c r="CP32" i="4" s="1"/>
  <c r="M32" i="4"/>
  <c r="CO32" i="4" s="1"/>
  <c r="L32" i="4"/>
  <c r="CN32" i="4" s="1"/>
  <c r="K32" i="4"/>
  <c r="CM32" i="4" s="1"/>
  <c r="J32" i="4"/>
  <c r="CL32" i="4" s="1"/>
  <c r="I32" i="4"/>
  <c r="CK32" i="4" s="1"/>
  <c r="H32" i="4"/>
  <c r="CJ32" i="4" s="1"/>
  <c r="G32" i="4"/>
  <c r="CI32" i="4" s="1"/>
  <c r="F32" i="4"/>
  <c r="CH32" i="4" s="1"/>
  <c r="T30" i="4"/>
  <c r="CV30" i="4" s="1"/>
  <c r="S30" i="4"/>
  <c r="CU30" i="4" s="1"/>
  <c r="R30" i="4"/>
  <c r="CT30" i="4" s="1"/>
  <c r="Q30" i="4"/>
  <c r="CS30" i="4" s="1"/>
  <c r="P30" i="4"/>
  <c r="CR30" i="4" s="1"/>
  <c r="O30" i="4"/>
  <c r="CQ30" i="4" s="1"/>
  <c r="N30" i="4"/>
  <c r="CP30" i="4" s="1"/>
  <c r="M30" i="4"/>
  <c r="CO30" i="4" s="1"/>
  <c r="L30" i="4"/>
  <c r="CN30" i="4" s="1"/>
  <c r="K30" i="4"/>
  <c r="CM30" i="4" s="1"/>
  <c r="J30" i="4"/>
  <c r="CL30" i="4" s="1"/>
  <c r="I30" i="4"/>
  <c r="CK30" i="4" s="1"/>
  <c r="H30" i="4"/>
  <c r="CJ30" i="4" s="1"/>
  <c r="G30" i="4"/>
  <c r="CI30" i="4" s="1"/>
  <c r="F30" i="4"/>
  <c r="T29" i="4"/>
  <c r="CV29" i="4" s="1"/>
  <c r="S29" i="4"/>
  <c r="CU29" i="4" s="1"/>
  <c r="R29" i="4"/>
  <c r="CT29" i="4" s="1"/>
  <c r="Q29" i="4"/>
  <c r="CS29" i="4" s="1"/>
  <c r="P29" i="4"/>
  <c r="CR29" i="4" s="1"/>
  <c r="O29" i="4"/>
  <c r="CQ29" i="4" s="1"/>
  <c r="N29" i="4"/>
  <c r="CP29" i="4" s="1"/>
  <c r="M29" i="4"/>
  <c r="CO29" i="4" s="1"/>
  <c r="L29" i="4"/>
  <c r="CN29" i="4" s="1"/>
  <c r="K29" i="4"/>
  <c r="CM29" i="4" s="1"/>
  <c r="J29" i="4"/>
  <c r="CL29" i="4" s="1"/>
  <c r="I29" i="4"/>
  <c r="CK29" i="4" s="1"/>
  <c r="H29" i="4"/>
  <c r="CJ29" i="4" s="1"/>
  <c r="G29" i="4"/>
  <c r="CI29" i="4" s="1"/>
  <c r="F29" i="4"/>
  <c r="T28" i="4"/>
  <c r="CV28" i="4" s="1"/>
  <c r="S28" i="4"/>
  <c r="CU28" i="4" s="1"/>
  <c r="R28" i="4"/>
  <c r="CT28" i="4" s="1"/>
  <c r="Q28" i="4"/>
  <c r="CS28" i="4" s="1"/>
  <c r="P28" i="4"/>
  <c r="CR28" i="4" s="1"/>
  <c r="O28" i="4"/>
  <c r="CQ28" i="4" s="1"/>
  <c r="N28" i="4"/>
  <c r="CP28" i="4" s="1"/>
  <c r="M28" i="4"/>
  <c r="CO28" i="4" s="1"/>
  <c r="L28" i="4"/>
  <c r="CN28" i="4" s="1"/>
  <c r="K28" i="4"/>
  <c r="CM28" i="4" s="1"/>
  <c r="J28" i="4"/>
  <c r="CL28" i="4" s="1"/>
  <c r="I28" i="4"/>
  <c r="CK28" i="4" s="1"/>
  <c r="H28" i="4"/>
  <c r="CJ28" i="4" s="1"/>
  <c r="G28" i="4"/>
  <c r="CI28" i="4" s="1"/>
  <c r="F28" i="4"/>
  <c r="M19" i="7"/>
  <c r="CO19" i="7" s="1"/>
  <c r="M27" i="4"/>
  <c r="CO27" i="4" s="1"/>
  <c r="T27" i="4"/>
  <c r="CV27" i="4" s="1"/>
  <c r="S27" i="4"/>
  <c r="CU27" i="4" s="1"/>
  <c r="R27" i="4"/>
  <c r="CT27" i="4" s="1"/>
  <c r="Q27" i="4"/>
  <c r="CS27" i="4" s="1"/>
  <c r="P27" i="4"/>
  <c r="CR27" i="4" s="1"/>
  <c r="O27" i="4"/>
  <c r="CQ27" i="4" s="1"/>
  <c r="N27" i="4"/>
  <c r="CP27" i="4" s="1"/>
  <c r="L27" i="4"/>
  <c r="CN27" i="4" s="1"/>
  <c r="K27" i="4"/>
  <c r="CM27" i="4" s="1"/>
  <c r="J27" i="4"/>
  <c r="CL27" i="4" s="1"/>
  <c r="I27" i="4"/>
  <c r="CK27" i="4" s="1"/>
  <c r="H27" i="4"/>
  <c r="CJ27" i="4" s="1"/>
  <c r="G27" i="4"/>
  <c r="CI27" i="4" s="1"/>
  <c r="F27" i="4"/>
  <c r="T25" i="4"/>
  <c r="CV25" i="4" s="1"/>
  <c r="S25" i="4"/>
  <c r="CU25" i="4" s="1"/>
  <c r="R25" i="4"/>
  <c r="CT25" i="4" s="1"/>
  <c r="Q25" i="4"/>
  <c r="CS25" i="4" s="1"/>
  <c r="P25" i="4"/>
  <c r="CR25" i="4" s="1"/>
  <c r="O25" i="4"/>
  <c r="CQ25" i="4" s="1"/>
  <c r="N25" i="4"/>
  <c r="CP25" i="4" s="1"/>
  <c r="M25" i="4"/>
  <c r="CO25" i="4" s="1"/>
  <c r="L25" i="4"/>
  <c r="CN25" i="4" s="1"/>
  <c r="K25" i="4"/>
  <c r="CM25" i="4" s="1"/>
  <c r="J25" i="4"/>
  <c r="CL25" i="4" s="1"/>
  <c r="I25" i="4"/>
  <c r="CK25" i="4" s="1"/>
  <c r="H25" i="4"/>
  <c r="CJ25" i="4" s="1"/>
  <c r="G25" i="4"/>
  <c r="CI25" i="4" s="1"/>
  <c r="F25" i="4"/>
  <c r="T24" i="4"/>
  <c r="CV24" i="4" s="1"/>
  <c r="S24" i="4"/>
  <c r="CU24" i="4" s="1"/>
  <c r="R24" i="4"/>
  <c r="CT24" i="4" s="1"/>
  <c r="Q24" i="4"/>
  <c r="CS24" i="4" s="1"/>
  <c r="P24" i="4"/>
  <c r="CR24" i="4" s="1"/>
  <c r="O24" i="4"/>
  <c r="CQ24" i="4" s="1"/>
  <c r="N24" i="4"/>
  <c r="CP24" i="4" s="1"/>
  <c r="M24" i="4"/>
  <c r="CO24" i="4" s="1"/>
  <c r="L24" i="4"/>
  <c r="CN24" i="4" s="1"/>
  <c r="K24" i="4"/>
  <c r="CM24" i="4" s="1"/>
  <c r="J24" i="4"/>
  <c r="CL24" i="4" s="1"/>
  <c r="I24" i="4"/>
  <c r="CK24" i="4" s="1"/>
  <c r="H24" i="4"/>
  <c r="CJ24" i="4" s="1"/>
  <c r="G24" i="4"/>
  <c r="CI24" i="4" s="1"/>
  <c r="F24" i="4"/>
  <c r="T23" i="4"/>
  <c r="CV23" i="4" s="1"/>
  <c r="S23" i="4"/>
  <c r="CU23" i="4" s="1"/>
  <c r="R23" i="4"/>
  <c r="CT23" i="4" s="1"/>
  <c r="Q23" i="4"/>
  <c r="CS23" i="4" s="1"/>
  <c r="P23" i="4"/>
  <c r="CR23" i="4" s="1"/>
  <c r="O23" i="4"/>
  <c r="CQ23" i="4" s="1"/>
  <c r="N23" i="4"/>
  <c r="CP23" i="4" s="1"/>
  <c r="M23" i="4"/>
  <c r="CO23" i="4" s="1"/>
  <c r="L23" i="4"/>
  <c r="CN23" i="4" s="1"/>
  <c r="K23" i="4"/>
  <c r="CM23" i="4" s="1"/>
  <c r="J23" i="4"/>
  <c r="CL23" i="4" s="1"/>
  <c r="I23" i="4"/>
  <c r="CK23" i="4" s="1"/>
  <c r="H23" i="4"/>
  <c r="CJ23" i="4" s="1"/>
  <c r="G23" i="4"/>
  <c r="CI23" i="4" s="1"/>
  <c r="F23" i="4"/>
  <c r="T22" i="4"/>
  <c r="CV22" i="4" s="1"/>
  <c r="S22" i="4"/>
  <c r="CU22" i="4" s="1"/>
  <c r="R22" i="4"/>
  <c r="CT22" i="4" s="1"/>
  <c r="Q22" i="4"/>
  <c r="CS22" i="4" s="1"/>
  <c r="P22" i="4"/>
  <c r="CR22" i="4" s="1"/>
  <c r="O22" i="4"/>
  <c r="CQ22" i="4" s="1"/>
  <c r="N22" i="4"/>
  <c r="CP22" i="4" s="1"/>
  <c r="M22" i="4"/>
  <c r="CO22" i="4" s="1"/>
  <c r="L22" i="4"/>
  <c r="CN22" i="4" s="1"/>
  <c r="K22" i="4"/>
  <c r="CM22" i="4" s="1"/>
  <c r="J22" i="4"/>
  <c r="CL22" i="4" s="1"/>
  <c r="I22" i="4"/>
  <c r="CK22" i="4" s="1"/>
  <c r="H22" i="4"/>
  <c r="CJ22" i="4" s="1"/>
  <c r="G22" i="4"/>
  <c r="CI22" i="4" s="1"/>
  <c r="F22" i="4"/>
  <c r="T20" i="4"/>
  <c r="CV20" i="4" s="1"/>
  <c r="S20" i="4"/>
  <c r="CU20" i="4" s="1"/>
  <c r="R20" i="4"/>
  <c r="CT20" i="4" s="1"/>
  <c r="Q20" i="4"/>
  <c r="CS20" i="4" s="1"/>
  <c r="P20" i="4"/>
  <c r="CR20" i="4" s="1"/>
  <c r="O20" i="4"/>
  <c r="CQ20" i="4" s="1"/>
  <c r="N20" i="4"/>
  <c r="CP20" i="4" s="1"/>
  <c r="M20" i="4"/>
  <c r="CO20" i="4" s="1"/>
  <c r="L20" i="4"/>
  <c r="CN20" i="4" s="1"/>
  <c r="K20" i="4"/>
  <c r="CM20" i="4" s="1"/>
  <c r="J20" i="4"/>
  <c r="CL20" i="4" s="1"/>
  <c r="I20" i="4"/>
  <c r="CK20" i="4" s="1"/>
  <c r="H20" i="4"/>
  <c r="CJ20" i="4" s="1"/>
  <c r="G20" i="4"/>
  <c r="CI20" i="4" s="1"/>
  <c r="F20" i="4"/>
  <c r="T18" i="4"/>
  <c r="CV18" i="4" s="1"/>
  <c r="S18" i="4"/>
  <c r="CU18" i="4" s="1"/>
  <c r="R18" i="4"/>
  <c r="CT18" i="4" s="1"/>
  <c r="Q18" i="4"/>
  <c r="CS18" i="4" s="1"/>
  <c r="P18" i="4"/>
  <c r="CR18" i="4" s="1"/>
  <c r="O18" i="4"/>
  <c r="CQ18" i="4" s="1"/>
  <c r="N18" i="4"/>
  <c r="CP18" i="4" s="1"/>
  <c r="M18" i="4"/>
  <c r="CO18" i="4" s="1"/>
  <c r="L18" i="4"/>
  <c r="CN18" i="4" s="1"/>
  <c r="K18" i="4"/>
  <c r="CM18" i="4" s="1"/>
  <c r="J18" i="4"/>
  <c r="CL18" i="4" s="1"/>
  <c r="I18" i="4"/>
  <c r="CK18" i="4" s="1"/>
  <c r="H18" i="4"/>
  <c r="CJ18" i="4" s="1"/>
  <c r="G18" i="4"/>
  <c r="CI18" i="4" s="1"/>
  <c r="F18" i="4"/>
  <c r="T17" i="4"/>
  <c r="CV17" i="4" s="1"/>
  <c r="S17" i="4"/>
  <c r="CU17" i="4" s="1"/>
  <c r="R17" i="4"/>
  <c r="CT17" i="4" s="1"/>
  <c r="Q17" i="4"/>
  <c r="CS17" i="4" s="1"/>
  <c r="P17" i="4"/>
  <c r="CR17" i="4" s="1"/>
  <c r="O17" i="4"/>
  <c r="CQ17" i="4" s="1"/>
  <c r="N17" i="4"/>
  <c r="CP17" i="4" s="1"/>
  <c r="M17" i="4"/>
  <c r="CO17" i="4" s="1"/>
  <c r="L17" i="4"/>
  <c r="CN17" i="4" s="1"/>
  <c r="K17" i="4"/>
  <c r="CM17" i="4" s="1"/>
  <c r="J17" i="4"/>
  <c r="CL17" i="4" s="1"/>
  <c r="I17" i="4"/>
  <c r="CK17" i="4" s="1"/>
  <c r="H17" i="4"/>
  <c r="CJ17" i="4" s="1"/>
  <c r="G17" i="4"/>
  <c r="CI17" i="4" s="1"/>
  <c r="F17" i="4"/>
  <c r="T16" i="4"/>
  <c r="CV16" i="4" s="1"/>
  <c r="S16" i="4"/>
  <c r="CU16" i="4" s="1"/>
  <c r="R16" i="4"/>
  <c r="CT16" i="4" s="1"/>
  <c r="Q16" i="4"/>
  <c r="CS16" i="4" s="1"/>
  <c r="P16" i="4"/>
  <c r="CR16" i="4" s="1"/>
  <c r="O16" i="4"/>
  <c r="CQ16" i="4" s="1"/>
  <c r="N16" i="4"/>
  <c r="CP16" i="4" s="1"/>
  <c r="M16" i="4"/>
  <c r="CO16" i="4" s="1"/>
  <c r="L16" i="4"/>
  <c r="CN16" i="4" s="1"/>
  <c r="K16" i="4"/>
  <c r="CM16" i="4" s="1"/>
  <c r="J16" i="4"/>
  <c r="CL16" i="4" s="1"/>
  <c r="I16" i="4"/>
  <c r="CK16" i="4" s="1"/>
  <c r="H16" i="4"/>
  <c r="CJ16" i="4" s="1"/>
  <c r="G16" i="4"/>
  <c r="CI16" i="4" s="1"/>
  <c r="F16" i="4"/>
  <c r="T14" i="4"/>
  <c r="CV14" i="4" s="1"/>
  <c r="S14" i="4"/>
  <c r="CU14" i="4" s="1"/>
  <c r="R14" i="4"/>
  <c r="CT14" i="4" s="1"/>
  <c r="Q14" i="4"/>
  <c r="CS14" i="4" s="1"/>
  <c r="P14" i="4"/>
  <c r="CR14" i="4" s="1"/>
  <c r="O14" i="4"/>
  <c r="CQ14" i="4" s="1"/>
  <c r="N14" i="4"/>
  <c r="CP14" i="4" s="1"/>
  <c r="M14" i="4"/>
  <c r="CO14" i="4" s="1"/>
  <c r="L14" i="4"/>
  <c r="CN14" i="4" s="1"/>
  <c r="K14" i="4"/>
  <c r="CM14" i="4" s="1"/>
  <c r="J14" i="4"/>
  <c r="CL14" i="4" s="1"/>
  <c r="I14" i="4"/>
  <c r="CK14" i="4" s="1"/>
  <c r="H14" i="4"/>
  <c r="CJ14" i="4" s="1"/>
  <c r="G14" i="4"/>
  <c r="CI14" i="4" s="1"/>
  <c r="F14" i="4"/>
  <c r="T11" i="4"/>
  <c r="CV11" i="4" s="1"/>
  <c r="S11" i="4"/>
  <c r="CU11" i="4" s="1"/>
  <c r="R11" i="4"/>
  <c r="CT11" i="4" s="1"/>
  <c r="Q11" i="4"/>
  <c r="CS11" i="4" s="1"/>
  <c r="P11" i="4"/>
  <c r="CR11" i="4" s="1"/>
  <c r="O11" i="4"/>
  <c r="CQ11" i="4" s="1"/>
  <c r="N11" i="4"/>
  <c r="CP11" i="4" s="1"/>
  <c r="M11" i="4"/>
  <c r="CO11" i="4" s="1"/>
  <c r="L11" i="4"/>
  <c r="CN11" i="4" s="1"/>
  <c r="K11" i="4"/>
  <c r="CM11" i="4" s="1"/>
  <c r="J11" i="4"/>
  <c r="CL11" i="4" s="1"/>
  <c r="I11" i="4"/>
  <c r="CK11" i="4" s="1"/>
  <c r="H11" i="4"/>
  <c r="CJ11" i="4" s="1"/>
  <c r="G11" i="4"/>
  <c r="CI11" i="4" s="1"/>
  <c r="F11" i="4"/>
  <c r="T10" i="4"/>
  <c r="CV10" i="4" s="1"/>
  <c r="S10" i="4"/>
  <c r="CU10" i="4" s="1"/>
  <c r="R10" i="4"/>
  <c r="CT10" i="4" s="1"/>
  <c r="Q10" i="4"/>
  <c r="CS10" i="4" s="1"/>
  <c r="P10" i="4"/>
  <c r="CR10" i="4" s="1"/>
  <c r="O10" i="4"/>
  <c r="CQ10" i="4" s="1"/>
  <c r="N10" i="4"/>
  <c r="CP10" i="4" s="1"/>
  <c r="M10" i="4"/>
  <c r="CO10" i="4" s="1"/>
  <c r="L10" i="4"/>
  <c r="CN10" i="4" s="1"/>
  <c r="K10" i="4"/>
  <c r="CM10" i="4" s="1"/>
  <c r="J10" i="4"/>
  <c r="CL10" i="4" s="1"/>
  <c r="I10" i="4"/>
  <c r="CK10" i="4" s="1"/>
  <c r="H10" i="4"/>
  <c r="CJ10" i="4" s="1"/>
  <c r="G10" i="4"/>
  <c r="CI10" i="4" s="1"/>
  <c r="F10" i="4"/>
  <c r="T7" i="4"/>
  <c r="CV7" i="4" s="1"/>
  <c r="S7" i="4"/>
  <c r="CU7" i="4" s="1"/>
  <c r="R7" i="4"/>
  <c r="CT7" i="4" s="1"/>
  <c r="Q7" i="4"/>
  <c r="CS7" i="4" s="1"/>
  <c r="P7" i="4"/>
  <c r="CR7" i="4" s="1"/>
  <c r="O7" i="4"/>
  <c r="CQ7" i="4" s="1"/>
  <c r="N7" i="4"/>
  <c r="CP7" i="4" s="1"/>
  <c r="M7" i="4"/>
  <c r="CO7" i="4" s="1"/>
  <c r="L7" i="4"/>
  <c r="CN7" i="4" s="1"/>
  <c r="K7" i="4"/>
  <c r="CM7" i="4" s="1"/>
  <c r="J7" i="4"/>
  <c r="CL7" i="4" s="1"/>
  <c r="I7" i="4"/>
  <c r="CK7" i="4" s="1"/>
  <c r="H7" i="4"/>
  <c r="CJ7" i="4" s="1"/>
  <c r="G7" i="4"/>
  <c r="CI7" i="4" s="1"/>
  <c r="F7" i="4"/>
  <c r="T6" i="4"/>
  <c r="CV6" i="4" s="1"/>
  <c r="S6" i="4"/>
  <c r="CU6" i="4" s="1"/>
  <c r="R6" i="4"/>
  <c r="CT6" i="4" s="1"/>
  <c r="Q6" i="4"/>
  <c r="CS6" i="4" s="1"/>
  <c r="P6" i="4"/>
  <c r="CR6" i="4" s="1"/>
  <c r="O6" i="4"/>
  <c r="CQ6" i="4" s="1"/>
  <c r="N6" i="4"/>
  <c r="CP6" i="4" s="1"/>
  <c r="M6" i="4"/>
  <c r="CO6" i="4" s="1"/>
  <c r="L6" i="4"/>
  <c r="CN6" i="4" s="1"/>
  <c r="K6" i="4"/>
  <c r="CM6" i="4" s="1"/>
  <c r="J6" i="4"/>
  <c r="CL6" i="4" s="1"/>
  <c r="I6" i="4"/>
  <c r="CK6" i="4" s="1"/>
  <c r="H6" i="4"/>
  <c r="CJ6" i="4" s="1"/>
  <c r="G6" i="4"/>
  <c r="CI6" i="4" s="1"/>
  <c r="F6" i="4"/>
  <c r="T5" i="4"/>
  <c r="CV5" i="4" s="1"/>
  <c r="S5" i="4"/>
  <c r="CU5" i="4" s="1"/>
  <c r="R5" i="4"/>
  <c r="CT5" i="4" s="1"/>
  <c r="Q5" i="4"/>
  <c r="CS5" i="4" s="1"/>
  <c r="P5" i="4"/>
  <c r="CR5" i="4" s="1"/>
  <c r="O5" i="4"/>
  <c r="CQ5" i="4" s="1"/>
  <c r="N5" i="4"/>
  <c r="CP5" i="4" s="1"/>
  <c r="M5" i="4"/>
  <c r="CO5" i="4" s="1"/>
  <c r="L5" i="4"/>
  <c r="CN5" i="4" s="1"/>
  <c r="K5" i="4"/>
  <c r="CM5" i="4" s="1"/>
  <c r="J5" i="4"/>
  <c r="CL5" i="4" s="1"/>
  <c r="I5" i="4"/>
  <c r="CK5" i="4" s="1"/>
  <c r="H5" i="4"/>
  <c r="CJ5" i="4" s="1"/>
  <c r="G5" i="4"/>
  <c r="CI5" i="4" s="1"/>
  <c r="F5" i="4"/>
  <c r="CH5" i="4" s="1"/>
  <c r="BB40" i="4" l="1"/>
  <c r="CP40" i="4"/>
  <c r="BH40" i="4"/>
  <c r="BE42" i="4"/>
  <c r="CS42" i="4"/>
  <c r="BB43" i="4"/>
  <c r="CP43" i="4"/>
  <c r="BH43" i="4"/>
  <c r="BE44" i="4"/>
  <c r="CS44" i="4"/>
  <c r="BB45" i="4"/>
  <c r="CP45" i="4"/>
  <c r="BH45" i="4"/>
  <c r="AW48" i="4"/>
  <c r="CK48" i="4"/>
  <c r="BC48" i="4"/>
  <c r="CQ48" i="4"/>
  <c r="AT49" i="4"/>
  <c r="CH49" i="4"/>
  <c r="AZ49" i="4"/>
  <c r="CN49" i="4"/>
  <c r="BF49" i="4"/>
  <c r="CT49" i="4"/>
  <c r="BF33" i="4"/>
  <c r="CT33" i="4"/>
  <c r="BC34" i="4"/>
  <c r="CQ34" i="4"/>
  <c r="BF35" i="4"/>
  <c r="CT35" i="4"/>
  <c r="BC36" i="4"/>
  <c r="CQ36" i="4"/>
  <c r="BF37" i="4"/>
  <c r="CT37" i="4"/>
  <c r="BC40" i="4"/>
  <c r="CQ40" i="4"/>
  <c r="BC43" i="4"/>
  <c r="CQ43" i="4"/>
  <c r="BC45" i="4"/>
  <c r="CQ45" i="4"/>
  <c r="AX48" i="4"/>
  <c r="CL48" i="4"/>
  <c r="BD48" i="4"/>
  <c r="CR48" i="4"/>
  <c r="AU49" i="4"/>
  <c r="CI49" i="4"/>
  <c r="J181" i="12" s="1"/>
  <c r="BA49" i="4"/>
  <c r="CO49" i="4"/>
  <c r="BG49" i="4"/>
  <c r="CU49" i="4"/>
  <c r="BD40" i="4"/>
  <c r="CR40" i="4"/>
  <c r="BG42" i="4"/>
  <c r="CU42" i="4"/>
  <c r="BD43" i="4"/>
  <c r="CR43" i="4"/>
  <c r="BG44" i="4"/>
  <c r="CU44" i="4"/>
  <c r="BD45" i="4"/>
  <c r="CR45" i="4"/>
  <c r="AY48" i="4"/>
  <c r="CM48" i="4"/>
  <c r="BE48" i="4"/>
  <c r="CS48" i="4"/>
  <c r="AV49" i="4"/>
  <c r="CJ49" i="4"/>
  <c r="BB49" i="4"/>
  <c r="CP49" i="4"/>
  <c r="BH49" i="4"/>
  <c r="BB33" i="4"/>
  <c r="CP33" i="4"/>
  <c r="BH33" i="4"/>
  <c r="BE34" i="4"/>
  <c r="CS34" i="4"/>
  <c r="BB35" i="4"/>
  <c r="CP35" i="4"/>
  <c r="BH35" i="4"/>
  <c r="BE36" i="4"/>
  <c r="CS36" i="4"/>
  <c r="BB37" i="4"/>
  <c r="CP37" i="4"/>
  <c r="BH37" i="4"/>
  <c r="BE40" i="4"/>
  <c r="CS40" i="4"/>
  <c r="BE43" i="4"/>
  <c r="CS43" i="4"/>
  <c r="BE45" i="4"/>
  <c r="CS45" i="4"/>
  <c r="AT48" i="4"/>
  <c r="CH48" i="4"/>
  <c r="AZ48" i="4"/>
  <c r="CN48" i="4"/>
  <c r="BF48" i="4"/>
  <c r="CT48" i="4"/>
  <c r="AW49" i="4"/>
  <c r="CK49" i="4"/>
  <c r="BC49" i="4"/>
  <c r="CQ49" i="4"/>
  <c r="BF40" i="4"/>
  <c r="CT40" i="4"/>
  <c r="BC42" i="4"/>
  <c r="CQ42" i="4"/>
  <c r="BF43" i="4"/>
  <c r="CT43" i="4"/>
  <c r="BC44" i="4"/>
  <c r="CQ44" i="4"/>
  <c r="BF45" i="4"/>
  <c r="CT45" i="4"/>
  <c r="AU48" i="4"/>
  <c r="CI48" i="4"/>
  <c r="BA48" i="4"/>
  <c r="CO48" i="4"/>
  <c r="BG48" i="4"/>
  <c r="CU48" i="4"/>
  <c r="AX49" i="4"/>
  <c r="CL49" i="4"/>
  <c r="BD49" i="4"/>
  <c r="CR49" i="4"/>
  <c r="BD33" i="4"/>
  <c r="CR33" i="4"/>
  <c r="BG34" i="4"/>
  <c r="CU34" i="4"/>
  <c r="BD35" i="4"/>
  <c r="CR35" i="4"/>
  <c r="BG36" i="4"/>
  <c r="CU36" i="4"/>
  <c r="BD37" i="4"/>
  <c r="CR37" i="4"/>
  <c r="BG40" i="4"/>
  <c r="CU40" i="4"/>
  <c r="BG43" i="4"/>
  <c r="CU43" i="4"/>
  <c r="BG45" i="4"/>
  <c r="CU45" i="4"/>
  <c r="AV48" i="4"/>
  <c r="CJ48" i="4"/>
  <c r="BB48" i="4"/>
  <c r="CP48" i="4"/>
  <c r="BH48" i="4"/>
  <c r="AY49" i="4"/>
  <c r="CM49" i="4"/>
  <c r="BE49" i="4"/>
  <c r="CS49" i="4"/>
  <c r="AT6" i="4"/>
  <c r="CH6" i="4"/>
  <c r="AT10" i="4"/>
  <c r="CH10" i="4"/>
  <c r="AT14" i="4"/>
  <c r="CH14" i="4"/>
  <c r="AT17" i="4"/>
  <c r="CH17" i="4"/>
  <c r="AT20" i="4"/>
  <c r="CH20" i="4"/>
  <c r="AT23" i="4"/>
  <c r="CH23" i="4"/>
  <c r="AT25" i="4"/>
  <c r="CH25" i="4"/>
  <c r="AT29" i="4"/>
  <c r="CH29" i="4"/>
  <c r="AT40" i="4"/>
  <c r="CH40" i="4"/>
  <c r="AV40" i="4"/>
  <c r="CJ40" i="4"/>
  <c r="AX40" i="4"/>
  <c r="CL40" i="4"/>
  <c r="AZ40" i="4"/>
  <c r="CN40" i="4"/>
  <c r="AU42" i="4"/>
  <c r="CI42" i="4"/>
  <c r="AW42" i="4"/>
  <c r="CK42" i="4"/>
  <c r="AY42" i="4"/>
  <c r="CM42" i="4"/>
  <c r="BA42" i="4"/>
  <c r="CO42" i="4"/>
  <c r="AT43" i="4"/>
  <c r="CH43" i="4"/>
  <c r="AV43" i="4"/>
  <c r="CJ43" i="4"/>
  <c r="AX43" i="4"/>
  <c r="CL43" i="4"/>
  <c r="AZ43" i="4"/>
  <c r="CN43" i="4"/>
  <c r="AU44" i="4"/>
  <c r="CI44" i="4"/>
  <c r="AW44" i="4"/>
  <c r="CK44" i="4"/>
  <c r="AY44" i="4"/>
  <c r="CM44" i="4"/>
  <c r="BA44" i="4"/>
  <c r="CO44" i="4"/>
  <c r="AT45" i="4"/>
  <c r="CH45" i="4"/>
  <c r="AV45" i="4"/>
  <c r="CJ45" i="4"/>
  <c r="AX45" i="4"/>
  <c r="CL45" i="4"/>
  <c r="AZ45" i="4"/>
  <c r="CN45" i="4"/>
  <c r="AT7" i="4"/>
  <c r="CH7" i="4"/>
  <c r="AT11" i="4"/>
  <c r="CH11" i="4"/>
  <c r="AT16" i="4"/>
  <c r="CH16" i="4"/>
  <c r="AT18" i="4"/>
  <c r="CH18" i="4"/>
  <c r="AT22" i="4"/>
  <c r="CH22" i="4"/>
  <c r="AT24" i="4"/>
  <c r="CH24" i="4"/>
  <c r="AT27" i="4"/>
  <c r="CH27" i="4"/>
  <c r="AT28" i="4"/>
  <c r="CH28" i="4"/>
  <c r="AT30" i="4"/>
  <c r="CH30" i="4"/>
  <c r="AT33" i="4"/>
  <c r="CH33" i="4"/>
  <c r="AV33" i="4"/>
  <c r="CJ33" i="4"/>
  <c r="AX33" i="4"/>
  <c r="CL33" i="4"/>
  <c r="AZ33" i="4"/>
  <c r="CN33" i="4"/>
  <c r="AU34" i="4"/>
  <c r="CI34" i="4"/>
  <c r="AW34" i="4"/>
  <c r="CK34" i="4"/>
  <c r="AY34" i="4"/>
  <c r="CM34" i="4"/>
  <c r="BA34" i="4"/>
  <c r="CO34" i="4"/>
  <c r="AT35" i="4"/>
  <c r="CH35" i="4"/>
  <c r="AV35" i="4"/>
  <c r="CJ35" i="4"/>
  <c r="AX35" i="4"/>
  <c r="CL35" i="4"/>
  <c r="AZ35" i="4"/>
  <c r="CN35" i="4"/>
  <c r="AU36" i="4"/>
  <c r="CI36" i="4"/>
  <c r="AW36" i="4"/>
  <c r="CK36" i="4"/>
  <c r="AY36" i="4"/>
  <c r="CM36" i="4"/>
  <c r="BA36" i="4"/>
  <c r="CO36" i="4"/>
  <c r="AT37" i="4"/>
  <c r="CH37" i="4"/>
  <c r="AV37" i="4"/>
  <c r="CJ37" i="4"/>
  <c r="AX37" i="4"/>
  <c r="CL37" i="4"/>
  <c r="AZ37" i="4"/>
  <c r="CN37" i="4"/>
  <c r="AU40" i="4"/>
  <c r="CI40" i="4"/>
  <c r="AW40" i="4"/>
  <c r="CK40" i="4"/>
  <c r="AY40" i="4"/>
  <c r="CM40" i="4"/>
  <c r="BA40" i="4"/>
  <c r="CO40" i="4"/>
  <c r="AT42" i="4"/>
  <c r="CH42" i="4"/>
  <c r="AU43" i="4"/>
  <c r="CI43" i="4"/>
  <c r="AW43" i="4"/>
  <c r="CK43" i="4"/>
  <c r="AY43" i="4"/>
  <c r="CM43" i="4"/>
  <c r="BA43" i="4"/>
  <c r="CO43" i="4"/>
  <c r="AT44" i="4"/>
  <c r="CH44" i="4"/>
  <c r="AU45" i="4"/>
  <c r="CI45" i="4"/>
  <c r="AW45" i="4"/>
  <c r="CK45" i="4"/>
  <c r="AY45" i="4"/>
  <c r="CM45" i="4"/>
  <c r="BA45" i="4"/>
  <c r="CO45" i="4"/>
  <c r="AU6" i="4"/>
  <c r="AW6" i="4"/>
  <c r="AY6" i="4"/>
  <c r="BA6" i="4"/>
  <c r="BC6" i="4"/>
  <c r="BE6" i="4"/>
  <c r="BG6" i="4"/>
  <c r="AV7" i="4"/>
  <c r="AX7" i="4"/>
  <c r="AZ7" i="4"/>
  <c r="BB7" i="4"/>
  <c r="BD7" i="4"/>
  <c r="BF7" i="4"/>
  <c r="BH7" i="4"/>
  <c r="AU10" i="4"/>
  <c r="AW10" i="4"/>
  <c r="AY10" i="4"/>
  <c r="BA10" i="4"/>
  <c r="BC10" i="4"/>
  <c r="BE10" i="4"/>
  <c r="BG10" i="4"/>
  <c r="AV11" i="4"/>
  <c r="AX11" i="4"/>
  <c r="AZ11" i="4"/>
  <c r="BB11" i="4"/>
  <c r="BD11" i="4"/>
  <c r="BF11" i="4"/>
  <c r="BH11" i="4"/>
  <c r="AU14" i="4"/>
  <c r="AW14" i="4"/>
  <c r="AY14" i="4"/>
  <c r="BA14" i="4"/>
  <c r="BC14" i="4"/>
  <c r="BE14" i="4"/>
  <c r="BG14" i="4"/>
  <c r="AV16" i="4"/>
  <c r="AX16" i="4"/>
  <c r="AZ16" i="4"/>
  <c r="BB16" i="4"/>
  <c r="BD16" i="4"/>
  <c r="BF16" i="4"/>
  <c r="BH16" i="4"/>
  <c r="AU17" i="4"/>
  <c r="AW17" i="4"/>
  <c r="AY17" i="4"/>
  <c r="BA17" i="4"/>
  <c r="BC17" i="4"/>
  <c r="BE17" i="4"/>
  <c r="BG17" i="4"/>
  <c r="AV18" i="4"/>
  <c r="AX18" i="4"/>
  <c r="AZ18" i="4"/>
  <c r="BB18" i="4"/>
  <c r="BD18" i="4"/>
  <c r="BF18" i="4"/>
  <c r="BH18" i="4"/>
  <c r="AU20" i="4"/>
  <c r="AW20" i="4"/>
  <c r="AY20" i="4"/>
  <c r="BA20" i="4"/>
  <c r="BC20" i="4"/>
  <c r="BE20" i="4"/>
  <c r="BG20" i="4"/>
  <c r="AV22" i="4"/>
  <c r="AX22" i="4"/>
  <c r="AZ22" i="4"/>
  <c r="BB22" i="4"/>
  <c r="BD22" i="4"/>
  <c r="BF22" i="4"/>
  <c r="BH22" i="4"/>
  <c r="AU23" i="4"/>
  <c r="AW23" i="4"/>
  <c r="AY23" i="4"/>
  <c r="BA23" i="4"/>
  <c r="BC23" i="4"/>
  <c r="BE23" i="4"/>
  <c r="BG23" i="4"/>
  <c r="AV24" i="4"/>
  <c r="AX24" i="4"/>
  <c r="AZ24" i="4"/>
  <c r="BB24" i="4"/>
  <c r="BD24" i="4"/>
  <c r="BF24" i="4"/>
  <c r="BH24" i="4"/>
  <c r="AU25" i="4"/>
  <c r="AW25" i="4"/>
  <c r="AY25" i="4"/>
  <c r="BA25" i="4"/>
  <c r="BC25" i="4"/>
  <c r="BE25" i="4"/>
  <c r="BG25" i="4"/>
  <c r="AV27" i="4"/>
  <c r="AX27" i="4"/>
  <c r="AZ27" i="4"/>
  <c r="BC27" i="4"/>
  <c r="BE27" i="4"/>
  <c r="BG27" i="4"/>
  <c r="BA27" i="4"/>
  <c r="AV28" i="4"/>
  <c r="AX28" i="4"/>
  <c r="AZ28" i="4"/>
  <c r="BB28" i="4"/>
  <c r="BD28" i="4"/>
  <c r="BF28" i="4"/>
  <c r="BH28" i="4"/>
  <c r="AU29" i="4"/>
  <c r="AW29" i="4"/>
  <c r="AY29" i="4"/>
  <c r="BA29" i="4"/>
  <c r="BC29" i="4"/>
  <c r="BE29" i="4"/>
  <c r="BG29" i="4"/>
  <c r="AV30" i="4"/>
  <c r="AX30" i="4"/>
  <c r="AZ30" i="4"/>
  <c r="BB30" i="4"/>
  <c r="BD30" i="4"/>
  <c r="BF30" i="4"/>
  <c r="BH30" i="4"/>
  <c r="AU32" i="4"/>
  <c r="AW32" i="4"/>
  <c r="AY32" i="4"/>
  <c r="BA32" i="4"/>
  <c r="BC32" i="4"/>
  <c r="BE32" i="4"/>
  <c r="BG32" i="4"/>
  <c r="I183" i="12"/>
  <c r="I181" i="12"/>
  <c r="BH46" i="4"/>
  <c r="I194" i="12" s="1"/>
  <c r="BF46" i="4"/>
  <c r="I192" i="12" s="1"/>
  <c r="BD46" i="4"/>
  <c r="I190" i="12" s="1"/>
  <c r="BB46" i="4"/>
  <c r="I188" i="12" s="1"/>
  <c r="AZ46" i="4"/>
  <c r="I186" i="12" s="1"/>
  <c r="AX46" i="4"/>
  <c r="I184" i="12" s="1"/>
  <c r="AV46" i="4"/>
  <c r="I182" i="12" s="1"/>
  <c r="BH44" i="4"/>
  <c r="BF44" i="4"/>
  <c r="BD44" i="4"/>
  <c r="BB44" i="4"/>
  <c r="AZ44" i="4"/>
  <c r="AX44" i="4"/>
  <c r="AV44" i="4"/>
  <c r="BH42" i="4"/>
  <c r="G194" i="12" s="1"/>
  <c r="BF42" i="4"/>
  <c r="G192" i="12" s="1"/>
  <c r="BD42" i="4"/>
  <c r="G190" i="12" s="1"/>
  <c r="BB42" i="4"/>
  <c r="G188" i="12" s="1"/>
  <c r="AZ42" i="4"/>
  <c r="G186" i="12" s="1"/>
  <c r="AX42" i="4"/>
  <c r="G184" i="12" s="1"/>
  <c r="AV42" i="4"/>
  <c r="G182" i="12" s="1"/>
  <c r="BE37" i="4"/>
  <c r="BA37" i="4"/>
  <c r="AW37" i="4"/>
  <c r="BE35" i="4"/>
  <c r="BA35" i="4"/>
  <c r="AW35" i="4"/>
  <c r="BE33" i="4"/>
  <c r="AV6" i="4"/>
  <c r="AX6" i="4"/>
  <c r="AZ6" i="4"/>
  <c r="BB6" i="4"/>
  <c r="BD6" i="4"/>
  <c r="BF6" i="4"/>
  <c r="BH6" i="4"/>
  <c r="AU7" i="4"/>
  <c r="AW7" i="4"/>
  <c r="AY7" i="4"/>
  <c r="BA7" i="4"/>
  <c r="BC7" i="4"/>
  <c r="BE7" i="4"/>
  <c r="BG7" i="4"/>
  <c r="AV10" i="4"/>
  <c r="AX10" i="4"/>
  <c r="AZ10" i="4"/>
  <c r="BB10" i="4"/>
  <c r="BD10" i="4"/>
  <c r="BF10" i="4"/>
  <c r="BH10" i="4"/>
  <c r="AU11" i="4"/>
  <c r="AW11" i="4"/>
  <c r="AY11" i="4"/>
  <c r="BA11" i="4"/>
  <c r="BC11" i="4"/>
  <c r="BE11" i="4"/>
  <c r="BG11" i="4"/>
  <c r="AV14" i="4"/>
  <c r="AX14" i="4"/>
  <c r="AZ14" i="4"/>
  <c r="BB14" i="4"/>
  <c r="BD14" i="4"/>
  <c r="BF14" i="4"/>
  <c r="BH14" i="4"/>
  <c r="AU16" i="4"/>
  <c r="AW16" i="4"/>
  <c r="AY16" i="4"/>
  <c r="BA16" i="4"/>
  <c r="BC16" i="4"/>
  <c r="BE16" i="4"/>
  <c r="BG16" i="4"/>
  <c r="AV17" i="4"/>
  <c r="AX17" i="4"/>
  <c r="AZ17" i="4"/>
  <c r="BB17" i="4"/>
  <c r="BD17" i="4"/>
  <c r="BF17" i="4"/>
  <c r="BH17" i="4"/>
  <c r="AU18" i="4"/>
  <c r="AW18" i="4"/>
  <c r="AY18" i="4"/>
  <c r="BA18" i="4"/>
  <c r="BC18" i="4"/>
  <c r="BE18" i="4"/>
  <c r="BG18" i="4"/>
  <c r="AV20" i="4"/>
  <c r="AX20" i="4"/>
  <c r="AZ20" i="4"/>
  <c r="BB20" i="4"/>
  <c r="BD20" i="4"/>
  <c r="BF20" i="4"/>
  <c r="BH20" i="4"/>
  <c r="AU22" i="4"/>
  <c r="AW22" i="4"/>
  <c r="AY22" i="4"/>
  <c r="BA22" i="4"/>
  <c r="BC22" i="4"/>
  <c r="BE22" i="4"/>
  <c r="BG22" i="4"/>
  <c r="AV23" i="4"/>
  <c r="AX23" i="4"/>
  <c r="AZ23" i="4"/>
  <c r="BB23" i="4"/>
  <c r="BD23" i="4"/>
  <c r="BF23" i="4"/>
  <c r="BH23" i="4"/>
  <c r="AU24" i="4"/>
  <c r="AW24" i="4"/>
  <c r="AY24" i="4"/>
  <c r="BA24" i="4"/>
  <c r="BC24" i="4"/>
  <c r="BE24" i="4"/>
  <c r="BG24" i="4"/>
  <c r="AV25" i="4"/>
  <c r="AX25" i="4"/>
  <c r="AZ25" i="4"/>
  <c r="BB25" i="4"/>
  <c r="BD25" i="4"/>
  <c r="BF25" i="4"/>
  <c r="BH25" i="4"/>
  <c r="AU27" i="4"/>
  <c r="AW27" i="4"/>
  <c r="AY27" i="4"/>
  <c r="BB27" i="4"/>
  <c r="BD27" i="4"/>
  <c r="BF27" i="4"/>
  <c r="BH27" i="4"/>
  <c r="AU28" i="4"/>
  <c r="AW28" i="4"/>
  <c r="AY28" i="4"/>
  <c r="BA28" i="4"/>
  <c r="BC28" i="4"/>
  <c r="BE28" i="4"/>
  <c r="BG28" i="4"/>
  <c r="AV29" i="4"/>
  <c r="AX29" i="4"/>
  <c r="AZ29" i="4"/>
  <c r="BB29" i="4"/>
  <c r="BD29" i="4"/>
  <c r="BF29" i="4"/>
  <c r="BH29" i="4"/>
  <c r="AU30" i="4"/>
  <c r="AW30" i="4"/>
  <c r="AY30" i="4"/>
  <c r="BA30" i="4"/>
  <c r="BC30" i="4"/>
  <c r="BE30" i="4"/>
  <c r="BG30" i="4"/>
  <c r="E193" i="12" s="1"/>
  <c r="AT32" i="4"/>
  <c r="AV32" i="4"/>
  <c r="AX32" i="4"/>
  <c r="AZ32" i="4"/>
  <c r="BB32" i="4"/>
  <c r="BD32" i="4"/>
  <c r="BF32" i="4"/>
  <c r="BH32" i="4"/>
  <c r="AU33" i="4"/>
  <c r="AW33" i="4"/>
  <c r="AY33" i="4"/>
  <c r="BA33" i="4"/>
  <c r="BC33" i="4"/>
  <c r="AT34" i="4"/>
  <c r="D24" i="25" s="1"/>
  <c r="AV34" i="4"/>
  <c r="AX34" i="4"/>
  <c r="AZ34" i="4"/>
  <c r="BB34" i="4"/>
  <c r="BD34" i="4"/>
  <c r="BF34" i="4"/>
  <c r="BH34" i="4"/>
  <c r="AT36" i="4"/>
  <c r="D26" i="25" s="1"/>
  <c r="AV36" i="4"/>
  <c r="AX36" i="4"/>
  <c r="AZ36" i="4"/>
  <c r="BB36" i="4"/>
  <c r="BD36" i="4"/>
  <c r="BF36" i="4"/>
  <c r="BH36" i="4"/>
  <c r="BG37" i="4"/>
  <c r="BC37" i="4"/>
  <c r="AY37" i="4"/>
  <c r="AU37" i="4"/>
  <c r="BG35" i="4"/>
  <c r="BC35" i="4"/>
  <c r="AY35" i="4"/>
  <c r="AU35" i="4"/>
  <c r="BG33" i="4"/>
  <c r="I180" i="12"/>
  <c r="BA5" i="4"/>
  <c r="AU5" i="4"/>
  <c r="AW5" i="4"/>
  <c r="AY5" i="4"/>
  <c r="BC5" i="4"/>
  <c r="BE5" i="4"/>
  <c r="BG5" i="4"/>
  <c r="AT5" i="4"/>
  <c r="AV5" i="4"/>
  <c r="AX5" i="4"/>
  <c r="AZ5" i="4"/>
  <c r="BB5" i="4"/>
  <c r="BD5" i="4"/>
  <c r="BF5" i="4"/>
  <c r="BH5" i="4"/>
  <c r="T18" i="7"/>
  <c r="CV18" i="7" s="1"/>
  <c r="S18" i="7"/>
  <c r="CU18" i="7" s="1"/>
  <c r="R18" i="7"/>
  <c r="CT18" i="7" s="1"/>
  <c r="Q18" i="7"/>
  <c r="CS18" i="7" s="1"/>
  <c r="P18" i="7"/>
  <c r="CR18" i="7" s="1"/>
  <c r="O18" i="7"/>
  <c r="CQ18" i="7" s="1"/>
  <c r="N18" i="7"/>
  <c r="CP18" i="7" s="1"/>
  <c r="M18" i="7"/>
  <c r="CO18" i="7" s="1"/>
  <c r="L18" i="7"/>
  <c r="CN18" i="7" s="1"/>
  <c r="K18" i="7"/>
  <c r="CM18" i="7" s="1"/>
  <c r="J18" i="7"/>
  <c r="CL18" i="7" s="1"/>
  <c r="I18" i="7"/>
  <c r="CK18" i="7" s="1"/>
  <c r="H18" i="7"/>
  <c r="CJ18" i="7" s="1"/>
  <c r="G18" i="7"/>
  <c r="CI18" i="7" s="1"/>
  <c r="F18" i="7"/>
  <c r="CH18" i="7" s="1"/>
  <c r="D25" i="25" l="1"/>
  <c r="D16" i="25"/>
  <c r="D10" i="25"/>
  <c r="D33" i="25"/>
  <c r="D17" i="25"/>
  <c r="D11" i="25"/>
  <c r="D5" i="25"/>
  <c r="D32" i="25"/>
  <c r="D21" i="25"/>
  <c r="D36" i="25"/>
  <c r="D27" i="25"/>
  <c r="D19" i="25"/>
  <c r="D14" i="25"/>
  <c r="D8" i="25"/>
  <c r="D28" i="25"/>
  <c r="D15" i="25"/>
  <c r="D9" i="25"/>
  <c r="D22" i="25"/>
  <c r="H185" i="12"/>
  <c r="D30" i="25"/>
  <c r="D23" i="25"/>
  <c r="D18" i="25"/>
  <c r="D12" i="25"/>
  <c r="D6" i="25"/>
  <c r="D31" i="25"/>
  <c r="D20" i="25"/>
  <c r="D13" i="25"/>
  <c r="D7" i="25"/>
  <c r="D4" i="25"/>
  <c r="D37" i="25"/>
  <c r="D34" i="25"/>
  <c r="H181" i="12"/>
  <c r="G183" i="12"/>
  <c r="G187" i="12"/>
  <c r="G181" i="12"/>
  <c r="J184" i="12"/>
  <c r="B192" i="12"/>
  <c r="B180" i="12"/>
  <c r="E180" i="12"/>
  <c r="G180" i="12"/>
  <c r="H183" i="12"/>
  <c r="F182" i="12"/>
  <c r="D180" i="12"/>
  <c r="B188" i="12"/>
  <c r="H182" i="12"/>
  <c r="C180" i="12"/>
  <c r="H180" i="12"/>
  <c r="J182" i="12"/>
  <c r="E185" i="12"/>
  <c r="G193" i="12"/>
  <c r="B193" i="12"/>
  <c r="F72" i="25"/>
  <c r="F73" i="25" s="1"/>
  <c r="C189" i="12"/>
  <c r="H184" i="12"/>
  <c r="G185" i="12"/>
  <c r="J188" i="12"/>
  <c r="H193" i="12"/>
  <c r="J193" i="12"/>
  <c r="G189" i="12"/>
  <c r="F193" i="12"/>
  <c r="F187" i="12"/>
  <c r="B189" i="12"/>
  <c r="E191" i="12"/>
  <c r="E189" i="12"/>
  <c r="D190" i="12"/>
  <c r="E190" i="12"/>
  <c r="D189" i="12"/>
  <c r="B191" i="12"/>
  <c r="J186" i="12"/>
  <c r="B194" i="12"/>
  <c r="J194" i="12"/>
  <c r="B190" i="12"/>
  <c r="B187" i="12"/>
  <c r="D192" i="12"/>
  <c r="E192" i="12"/>
  <c r="D191" i="12"/>
  <c r="F190" i="12"/>
  <c r="J191" i="12"/>
  <c r="G191" i="12"/>
  <c r="E187" i="12"/>
  <c r="D188" i="12"/>
  <c r="C193" i="12"/>
  <c r="E188" i="12"/>
  <c r="C194" i="12"/>
  <c r="B186" i="12"/>
  <c r="H72" i="25"/>
  <c r="H73" i="25" s="1"/>
  <c r="C191" i="12"/>
  <c r="C192" i="12"/>
  <c r="J187" i="12"/>
  <c r="J192" i="12"/>
  <c r="F194" i="12"/>
  <c r="J185" i="12"/>
  <c r="H190" i="12"/>
  <c r="J190" i="12"/>
  <c r="H189" i="12"/>
  <c r="F192" i="12"/>
  <c r="H194" i="12"/>
  <c r="F189" i="12"/>
  <c r="F191" i="12"/>
  <c r="C190" i="12"/>
  <c r="D194" i="12"/>
  <c r="E194" i="12"/>
  <c r="D193" i="12"/>
  <c r="C188" i="12"/>
  <c r="H192" i="12"/>
  <c r="H191" i="12"/>
  <c r="F188" i="12"/>
  <c r="J189" i="12"/>
  <c r="H188" i="12"/>
  <c r="F185" i="12"/>
  <c r="D186" i="12"/>
  <c r="C185" i="12"/>
  <c r="D187" i="12"/>
  <c r="C186" i="12"/>
  <c r="C187" i="12"/>
  <c r="E186" i="12"/>
  <c r="D185" i="12"/>
  <c r="B185" i="12"/>
  <c r="H187" i="12"/>
  <c r="F186" i="12"/>
  <c r="H186" i="12"/>
  <c r="F180" i="12"/>
  <c r="F184" i="12"/>
  <c r="J183" i="12"/>
  <c r="J180" i="12"/>
  <c r="F181" i="12"/>
  <c r="E183" i="12"/>
  <c r="E181" i="12"/>
  <c r="D182" i="12"/>
  <c r="D184" i="12"/>
  <c r="C181" i="12"/>
  <c r="C184" i="12"/>
  <c r="C182" i="12"/>
  <c r="B183" i="12"/>
  <c r="B181" i="12"/>
  <c r="K180" i="12"/>
  <c r="F183" i="12"/>
  <c r="C183" i="12"/>
  <c r="B184" i="12"/>
  <c r="B182" i="12"/>
  <c r="E182" i="12"/>
  <c r="D181" i="12"/>
  <c r="D183" i="12"/>
  <c r="E184" i="12"/>
  <c r="L193" i="12"/>
  <c r="L191" i="12"/>
  <c r="L189" i="12"/>
  <c r="L187" i="12"/>
  <c r="L194" i="12"/>
  <c r="L192" i="12"/>
  <c r="L190" i="12"/>
  <c r="L188" i="12"/>
  <c r="L186" i="12"/>
  <c r="L184" i="12"/>
  <c r="L182" i="12"/>
  <c r="L185" i="12"/>
  <c r="L183" i="12"/>
  <c r="L181" i="12"/>
  <c r="K194" i="12"/>
  <c r="K190" i="12"/>
  <c r="K186" i="12"/>
  <c r="K182" i="12"/>
  <c r="K193" i="12"/>
  <c r="K189" i="12"/>
  <c r="K183" i="12"/>
  <c r="K187" i="12"/>
  <c r="K192" i="12"/>
  <c r="K188" i="12"/>
  <c r="K184" i="12"/>
  <c r="K191" i="12"/>
  <c r="K185" i="12"/>
  <c r="K181" i="12"/>
  <c r="L180" i="12"/>
  <c r="BA19" i="7"/>
  <c r="BH18" i="7"/>
  <c r="BG18" i="7"/>
  <c r="BF18" i="7"/>
  <c r="BE18" i="7"/>
  <c r="BD18" i="7"/>
  <c r="BC18" i="7"/>
  <c r="BB18" i="7"/>
  <c r="BA18" i="7"/>
  <c r="AZ18" i="7"/>
  <c r="AY18" i="7"/>
  <c r="AX18" i="7"/>
  <c r="AW18" i="7"/>
  <c r="AV18" i="7"/>
  <c r="AU18" i="7"/>
  <c r="AT18" i="7"/>
  <c r="T85" i="7"/>
  <c r="CV85" i="7" s="1"/>
  <c r="T84" i="7"/>
  <c r="CV84" i="7" s="1"/>
  <c r="T83" i="7"/>
  <c r="CV83" i="7" s="1"/>
  <c r="T82" i="7"/>
  <c r="CV82" i="7" s="1"/>
  <c r="T81" i="7"/>
  <c r="CV81" i="7" s="1"/>
  <c r="T80" i="7"/>
  <c r="CV80" i="7" s="1"/>
  <c r="T79" i="7"/>
  <c r="CV79" i="7" s="1"/>
  <c r="T78" i="7"/>
  <c r="CV78" i="7" s="1"/>
  <c r="T77" i="7"/>
  <c r="CV77" i="7" s="1"/>
  <c r="T76" i="7"/>
  <c r="CV76" i="7" s="1"/>
  <c r="T75" i="7"/>
  <c r="CV75" i="7" s="1"/>
  <c r="T74" i="7"/>
  <c r="CV74" i="7" s="1"/>
  <c r="T73" i="7"/>
  <c r="CV73" i="7" s="1"/>
  <c r="T72" i="7"/>
  <c r="CV72" i="7" s="1"/>
  <c r="T71" i="7"/>
  <c r="CV71" i="7" s="1"/>
  <c r="T70" i="7"/>
  <c r="CV70" i="7" s="1"/>
  <c r="T69" i="7"/>
  <c r="CV69" i="7" s="1"/>
  <c r="T68" i="7"/>
  <c r="CV68" i="7" s="1"/>
  <c r="T67" i="7"/>
  <c r="CV67" i="7" s="1"/>
  <c r="T66" i="7"/>
  <c r="CV66" i="7" s="1"/>
  <c r="T65" i="7"/>
  <c r="CV65" i="7" s="1"/>
  <c r="T64" i="7"/>
  <c r="CV64" i="7" s="1"/>
  <c r="T63" i="7"/>
  <c r="CV63" i="7" s="1"/>
  <c r="T62" i="7"/>
  <c r="CV62" i="7" s="1"/>
  <c r="T61" i="7"/>
  <c r="CV61" i="7" s="1"/>
  <c r="T60" i="7"/>
  <c r="CV60" i="7" s="1"/>
  <c r="T59" i="7"/>
  <c r="CV59" i="7" s="1"/>
  <c r="T58" i="7"/>
  <c r="CV58" i="7" s="1"/>
  <c r="T57" i="7"/>
  <c r="CV57" i="7" s="1"/>
  <c r="T56" i="7"/>
  <c r="CV56" i="7" s="1"/>
  <c r="T55" i="7"/>
  <c r="CV55" i="7" s="1"/>
  <c r="T54" i="7"/>
  <c r="CV54" i="7" s="1"/>
  <c r="T53" i="7"/>
  <c r="CV53" i="7" s="1"/>
  <c r="T52" i="7"/>
  <c r="CV52" i="7" s="1"/>
  <c r="T51" i="7"/>
  <c r="CV51" i="7" s="1"/>
  <c r="T50" i="7"/>
  <c r="CV50" i="7" s="1"/>
  <c r="T49" i="7"/>
  <c r="CV49" i="7" s="1"/>
  <c r="T48" i="7"/>
  <c r="CV48" i="7" s="1"/>
  <c r="T47" i="7"/>
  <c r="CV47" i="7" s="1"/>
  <c r="T46" i="7"/>
  <c r="CV46" i="7" s="1"/>
  <c r="T45" i="7"/>
  <c r="CV45" i="7" s="1"/>
  <c r="T44" i="7"/>
  <c r="CV44" i="7" s="1"/>
  <c r="T43" i="7"/>
  <c r="CV43" i="7" s="1"/>
  <c r="T42" i="7"/>
  <c r="CV42" i="7" s="1"/>
  <c r="T41" i="7"/>
  <c r="CV41" i="7" s="1"/>
  <c r="T40" i="7"/>
  <c r="CV40" i="7" s="1"/>
  <c r="T39" i="7"/>
  <c r="CV39" i="7" s="1"/>
  <c r="T38" i="7"/>
  <c r="CV38" i="7" s="1"/>
  <c r="T37" i="7"/>
  <c r="CV37" i="7" s="1"/>
  <c r="T36" i="7"/>
  <c r="CV36" i="7" s="1"/>
  <c r="T35" i="7"/>
  <c r="CV35" i="7" s="1"/>
  <c r="T34" i="7"/>
  <c r="CV34" i="7" s="1"/>
  <c r="T33" i="7"/>
  <c r="CV33" i="7" s="1"/>
  <c r="T32" i="7"/>
  <c r="CV32" i="7" s="1"/>
  <c r="T31" i="7"/>
  <c r="CV31" i="7" s="1"/>
  <c r="T30" i="7"/>
  <c r="CV30" i="7" s="1"/>
  <c r="T29" i="7"/>
  <c r="CV29" i="7" s="1"/>
  <c r="T28" i="7"/>
  <c r="CV28" i="7" s="1"/>
  <c r="T27" i="7"/>
  <c r="CV27" i="7" s="1"/>
  <c r="T26" i="7"/>
  <c r="CV26" i="7" s="1"/>
  <c r="T25" i="7"/>
  <c r="CV25" i="7" s="1"/>
  <c r="T24" i="7"/>
  <c r="CV24" i="7" s="1"/>
  <c r="T23" i="7"/>
  <c r="CV23" i="7" s="1"/>
  <c r="T22" i="7"/>
  <c r="CV22" i="7" s="1"/>
  <c r="T21" i="7"/>
  <c r="CV21" i="7" s="1"/>
  <c r="T20" i="7"/>
  <c r="CV20" i="7" s="1"/>
  <c r="T19" i="7"/>
  <c r="CV19" i="7" s="1"/>
  <c r="T17" i="7"/>
  <c r="CV17" i="7" s="1"/>
  <c r="T16" i="7"/>
  <c r="CV16" i="7" s="1"/>
  <c r="T15" i="7"/>
  <c r="CV15" i="7" s="1"/>
  <c r="T14" i="7"/>
  <c r="CV14" i="7" s="1"/>
  <c r="T13" i="7"/>
  <c r="CV13" i="7" s="1"/>
  <c r="T12" i="7"/>
  <c r="CV12" i="7" s="1"/>
  <c r="T11" i="7"/>
  <c r="CV11" i="7" s="1"/>
  <c r="T10" i="7"/>
  <c r="CV10" i="7" s="1"/>
  <c r="T9" i="7"/>
  <c r="CV9" i="7" s="1"/>
  <c r="T8" i="7"/>
  <c r="CV8" i="7" s="1"/>
  <c r="T7" i="7"/>
  <c r="CV7" i="7" s="1"/>
  <c r="T6" i="7"/>
  <c r="CV6" i="7" s="1"/>
  <c r="S85" i="7"/>
  <c r="CU85" i="7" s="1"/>
  <c r="S84" i="7"/>
  <c r="CU84" i="7" s="1"/>
  <c r="S83" i="7"/>
  <c r="CU83" i="7" s="1"/>
  <c r="S82" i="7"/>
  <c r="CU82" i="7" s="1"/>
  <c r="S81" i="7"/>
  <c r="CU81" i="7" s="1"/>
  <c r="S80" i="7"/>
  <c r="CU80" i="7" s="1"/>
  <c r="S79" i="7"/>
  <c r="CU79" i="7" s="1"/>
  <c r="S78" i="7"/>
  <c r="CU78" i="7" s="1"/>
  <c r="S77" i="7"/>
  <c r="CU77" i="7" s="1"/>
  <c r="S76" i="7"/>
  <c r="CU76" i="7" s="1"/>
  <c r="S75" i="7"/>
  <c r="CU75" i="7" s="1"/>
  <c r="S74" i="7"/>
  <c r="CU74" i="7" s="1"/>
  <c r="S73" i="7"/>
  <c r="CU73" i="7" s="1"/>
  <c r="S72" i="7"/>
  <c r="CU72" i="7" s="1"/>
  <c r="S71" i="7"/>
  <c r="CU71" i="7" s="1"/>
  <c r="S70" i="7"/>
  <c r="CU70" i="7" s="1"/>
  <c r="S69" i="7"/>
  <c r="CU69" i="7" s="1"/>
  <c r="S68" i="7"/>
  <c r="CU68" i="7" s="1"/>
  <c r="S67" i="7"/>
  <c r="CU67" i="7" s="1"/>
  <c r="S66" i="7"/>
  <c r="CU66" i="7" s="1"/>
  <c r="S65" i="7"/>
  <c r="CU65" i="7" s="1"/>
  <c r="S64" i="7"/>
  <c r="CU64" i="7" s="1"/>
  <c r="S63" i="7"/>
  <c r="CU63" i="7" s="1"/>
  <c r="S62" i="7"/>
  <c r="CU62" i="7" s="1"/>
  <c r="S61" i="7"/>
  <c r="CU61" i="7" s="1"/>
  <c r="S60" i="7"/>
  <c r="CU60" i="7" s="1"/>
  <c r="S59" i="7"/>
  <c r="CU59" i="7" s="1"/>
  <c r="S58" i="7"/>
  <c r="CU58" i="7" s="1"/>
  <c r="S57" i="7"/>
  <c r="CU57" i="7" s="1"/>
  <c r="S56" i="7"/>
  <c r="CU56" i="7" s="1"/>
  <c r="S55" i="7"/>
  <c r="CU55" i="7" s="1"/>
  <c r="S54" i="7"/>
  <c r="CU54" i="7" s="1"/>
  <c r="S53" i="7"/>
  <c r="CU53" i="7" s="1"/>
  <c r="S52" i="7"/>
  <c r="CU52" i="7" s="1"/>
  <c r="S51" i="7"/>
  <c r="CU51" i="7" s="1"/>
  <c r="S50" i="7"/>
  <c r="CU50" i="7" s="1"/>
  <c r="S49" i="7"/>
  <c r="CU49" i="7" s="1"/>
  <c r="S48" i="7"/>
  <c r="CU48" i="7" s="1"/>
  <c r="S47" i="7"/>
  <c r="CU47" i="7" s="1"/>
  <c r="S46" i="7"/>
  <c r="CU46" i="7" s="1"/>
  <c r="S45" i="7"/>
  <c r="CU45" i="7" s="1"/>
  <c r="S44" i="7"/>
  <c r="CU44" i="7" s="1"/>
  <c r="S43" i="7"/>
  <c r="CU43" i="7" s="1"/>
  <c r="S42" i="7"/>
  <c r="CU42" i="7" s="1"/>
  <c r="S41" i="7"/>
  <c r="CU41" i="7" s="1"/>
  <c r="S40" i="7"/>
  <c r="CU40" i="7" s="1"/>
  <c r="S39" i="7"/>
  <c r="CU39" i="7" s="1"/>
  <c r="S38" i="7"/>
  <c r="CU38" i="7" s="1"/>
  <c r="S37" i="7"/>
  <c r="CU37" i="7" s="1"/>
  <c r="S36" i="7"/>
  <c r="CU36" i="7" s="1"/>
  <c r="S35" i="7"/>
  <c r="CU35" i="7" s="1"/>
  <c r="S34" i="7"/>
  <c r="CU34" i="7" s="1"/>
  <c r="S33" i="7"/>
  <c r="CU33" i="7" s="1"/>
  <c r="S32" i="7"/>
  <c r="CU32" i="7" s="1"/>
  <c r="S31" i="7"/>
  <c r="CU31" i="7" s="1"/>
  <c r="S30" i="7"/>
  <c r="CU30" i="7" s="1"/>
  <c r="S29" i="7"/>
  <c r="CU29" i="7" s="1"/>
  <c r="S28" i="7"/>
  <c r="CU28" i="7" s="1"/>
  <c r="S27" i="7"/>
  <c r="CU27" i="7" s="1"/>
  <c r="S26" i="7"/>
  <c r="CU26" i="7" s="1"/>
  <c r="S25" i="7"/>
  <c r="CU25" i="7" s="1"/>
  <c r="S24" i="7"/>
  <c r="CU24" i="7" s="1"/>
  <c r="S23" i="7"/>
  <c r="CU23" i="7" s="1"/>
  <c r="S22" i="7"/>
  <c r="CU22" i="7" s="1"/>
  <c r="S21" i="7"/>
  <c r="CU21" i="7" s="1"/>
  <c r="S20" i="7"/>
  <c r="CU20" i="7" s="1"/>
  <c r="S19" i="7"/>
  <c r="CU19" i="7" s="1"/>
  <c r="S17" i="7"/>
  <c r="CU17" i="7" s="1"/>
  <c r="S16" i="7"/>
  <c r="CU16" i="7" s="1"/>
  <c r="S15" i="7"/>
  <c r="CU15" i="7" s="1"/>
  <c r="S14" i="7"/>
  <c r="CU14" i="7" s="1"/>
  <c r="S13" i="7"/>
  <c r="CU13" i="7" s="1"/>
  <c r="S12" i="7"/>
  <c r="CU12" i="7" s="1"/>
  <c r="S11" i="7"/>
  <c r="CU11" i="7" s="1"/>
  <c r="S10" i="7"/>
  <c r="CU10" i="7" s="1"/>
  <c r="S9" i="7"/>
  <c r="CU9" i="7" s="1"/>
  <c r="S8" i="7"/>
  <c r="CU8" i="7" s="1"/>
  <c r="S7" i="7"/>
  <c r="CU7" i="7" s="1"/>
  <c r="S6" i="7"/>
  <c r="CU6" i="7" s="1"/>
  <c r="S5" i="7"/>
  <c r="CU5" i="7" s="1"/>
  <c r="R85" i="7"/>
  <c r="CT85" i="7" s="1"/>
  <c r="R84" i="7"/>
  <c r="CT84" i="7" s="1"/>
  <c r="R83" i="7"/>
  <c r="CT83" i="7" s="1"/>
  <c r="R82" i="7"/>
  <c r="CT82" i="7" s="1"/>
  <c r="R81" i="7"/>
  <c r="CT81" i="7" s="1"/>
  <c r="R80" i="7"/>
  <c r="CT80" i="7" s="1"/>
  <c r="R79" i="7"/>
  <c r="CT79" i="7" s="1"/>
  <c r="R78" i="7"/>
  <c r="CT78" i="7" s="1"/>
  <c r="R77" i="7"/>
  <c r="CT77" i="7" s="1"/>
  <c r="R76" i="7"/>
  <c r="CT76" i="7" s="1"/>
  <c r="R75" i="7"/>
  <c r="CT75" i="7" s="1"/>
  <c r="R74" i="7"/>
  <c r="CT74" i="7" s="1"/>
  <c r="R73" i="7"/>
  <c r="CT73" i="7" s="1"/>
  <c r="R72" i="7"/>
  <c r="CT72" i="7" s="1"/>
  <c r="R71" i="7"/>
  <c r="CT71" i="7" s="1"/>
  <c r="R70" i="7"/>
  <c r="CT70" i="7" s="1"/>
  <c r="R69" i="7"/>
  <c r="CT69" i="7" s="1"/>
  <c r="R68" i="7"/>
  <c r="CT68" i="7" s="1"/>
  <c r="R67" i="7"/>
  <c r="CT67" i="7" s="1"/>
  <c r="R66" i="7"/>
  <c r="CT66" i="7" s="1"/>
  <c r="R65" i="7"/>
  <c r="CT65" i="7" s="1"/>
  <c r="R64" i="7"/>
  <c r="CT64" i="7" s="1"/>
  <c r="R63" i="7"/>
  <c r="CT63" i="7" s="1"/>
  <c r="R62" i="7"/>
  <c r="CT62" i="7" s="1"/>
  <c r="R61" i="7"/>
  <c r="CT61" i="7" s="1"/>
  <c r="R60" i="7"/>
  <c r="CT60" i="7" s="1"/>
  <c r="R59" i="7"/>
  <c r="CT59" i="7" s="1"/>
  <c r="R58" i="7"/>
  <c r="CT58" i="7" s="1"/>
  <c r="R57" i="7"/>
  <c r="CT57" i="7" s="1"/>
  <c r="R56" i="7"/>
  <c r="CT56" i="7" s="1"/>
  <c r="R55" i="7"/>
  <c r="CT55" i="7" s="1"/>
  <c r="R54" i="7"/>
  <c r="CT54" i="7" s="1"/>
  <c r="R53" i="7"/>
  <c r="CT53" i="7" s="1"/>
  <c r="R52" i="7"/>
  <c r="CT52" i="7" s="1"/>
  <c r="R51" i="7"/>
  <c r="CT51" i="7" s="1"/>
  <c r="R50" i="7"/>
  <c r="CT50" i="7" s="1"/>
  <c r="R49" i="7"/>
  <c r="CT49" i="7" s="1"/>
  <c r="R48" i="7"/>
  <c r="CT48" i="7" s="1"/>
  <c r="R47" i="7"/>
  <c r="CT47" i="7" s="1"/>
  <c r="R46" i="7"/>
  <c r="CT46" i="7" s="1"/>
  <c r="R45" i="7"/>
  <c r="CT45" i="7" s="1"/>
  <c r="R44" i="7"/>
  <c r="CT44" i="7" s="1"/>
  <c r="R43" i="7"/>
  <c r="CT43" i="7" s="1"/>
  <c r="R42" i="7"/>
  <c r="CT42" i="7" s="1"/>
  <c r="R41" i="7"/>
  <c r="CT41" i="7" s="1"/>
  <c r="R40" i="7"/>
  <c r="CT40" i="7" s="1"/>
  <c r="R39" i="7"/>
  <c r="CT39" i="7" s="1"/>
  <c r="R38" i="7"/>
  <c r="CT38" i="7" s="1"/>
  <c r="R37" i="7"/>
  <c r="CT37" i="7" s="1"/>
  <c r="R36" i="7"/>
  <c r="CT36" i="7" s="1"/>
  <c r="R35" i="7"/>
  <c r="CT35" i="7" s="1"/>
  <c r="R34" i="7"/>
  <c r="CT34" i="7" s="1"/>
  <c r="R33" i="7"/>
  <c r="CT33" i="7" s="1"/>
  <c r="R32" i="7"/>
  <c r="CT32" i="7" s="1"/>
  <c r="R31" i="7"/>
  <c r="CT31" i="7" s="1"/>
  <c r="R30" i="7"/>
  <c r="CT30" i="7" s="1"/>
  <c r="R29" i="7"/>
  <c r="CT29" i="7" s="1"/>
  <c r="R28" i="7"/>
  <c r="CT28" i="7" s="1"/>
  <c r="R27" i="7"/>
  <c r="CT27" i="7" s="1"/>
  <c r="R26" i="7"/>
  <c r="CT26" i="7" s="1"/>
  <c r="R25" i="7"/>
  <c r="CT25" i="7" s="1"/>
  <c r="R24" i="7"/>
  <c r="CT24" i="7" s="1"/>
  <c r="R23" i="7"/>
  <c r="CT23" i="7" s="1"/>
  <c r="R22" i="7"/>
  <c r="CT22" i="7" s="1"/>
  <c r="R21" i="7"/>
  <c r="CT21" i="7" s="1"/>
  <c r="R20" i="7"/>
  <c r="CT20" i="7" s="1"/>
  <c r="R19" i="7"/>
  <c r="CT19" i="7" s="1"/>
  <c r="R17" i="7"/>
  <c r="CT17" i="7" s="1"/>
  <c r="R16" i="7"/>
  <c r="CT16" i="7" s="1"/>
  <c r="R15" i="7"/>
  <c r="CT15" i="7" s="1"/>
  <c r="R14" i="7"/>
  <c r="CT14" i="7" s="1"/>
  <c r="R13" i="7"/>
  <c r="CT13" i="7" s="1"/>
  <c r="R12" i="7"/>
  <c r="CT12" i="7" s="1"/>
  <c r="R11" i="7"/>
  <c r="CT11" i="7" s="1"/>
  <c r="R10" i="7"/>
  <c r="CT10" i="7" s="1"/>
  <c r="R9" i="7"/>
  <c r="CT9" i="7" s="1"/>
  <c r="R8" i="7"/>
  <c r="CT8" i="7" s="1"/>
  <c r="R7" i="7"/>
  <c r="CT7" i="7" s="1"/>
  <c r="R6" i="7"/>
  <c r="CT6" i="7" s="1"/>
  <c r="R5" i="7"/>
  <c r="CT5" i="7" s="1"/>
  <c r="Q85" i="7"/>
  <c r="CS85" i="7" s="1"/>
  <c r="Q84" i="7"/>
  <c r="CS84" i="7" s="1"/>
  <c r="Q83" i="7"/>
  <c r="CS83" i="7" s="1"/>
  <c r="Q82" i="7"/>
  <c r="CS82" i="7" s="1"/>
  <c r="Q81" i="7"/>
  <c r="CS81" i="7" s="1"/>
  <c r="Q80" i="7"/>
  <c r="CS80" i="7" s="1"/>
  <c r="Q79" i="7"/>
  <c r="CS79" i="7" s="1"/>
  <c r="Q78" i="7"/>
  <c r="CS78" i="7" s="1"/>
  <c r="Q77" i="7"/>
  <c r="CS77" i="7" s="1"/>
  <c r="Q76" i="7"/>
  <c r="CS76" i="7" s="1"/>
  <c r="Q75" i="7"/>
  <c r="CS75" i="7" s="1"/>
  <c r="Q74" i="7"/>
  <c r="CS74" i="7" s="1"/>
  <c r="Q73" i="7"/>
  <c r="CS73" i="7" s="1"/>
  <c r="Q72" i="7"/>
  <c r="CS72" i="7" s="1"/>
  <c r="Q71" i="7"/>
  <c r="CS71" i="7" s="1"/>
  <c r="Q70" i="7"/>
  <c r="CS70" i="7" s="1"/>
  <c r="Q69" i="7"/>
  <c r="CS69" i="7" s="1"/>
  <c r="Q68" i="7"/>
  <c r="CS68" i="7" s="1"/>
  <c r="Q67" i="7"/>
  <c r="CS67" i="7" s="1"/>
  <c r="Q66" i="7"/>
  <c r="CS66" i="7" s="1"/>
  <c r="Q65" i="7"/>
  <c r="CS65" i="7" s="1"/>
  <c r="Q64" i="7"/>
  <c r="CS64" i="7" s="1"/>
  <c r="Q63" i="7"/>
  <c r="CS63" i="7" s="1"/>
  <c r="Q62" i="7"/>
  <c r="CS62" i="7" s="1"/>
  <c r="Q61" i="7"/>
  <c r="CS61" i="7" s="1"/>
  <c r="Q60" i="7"/>
  <c r="CS60" i="7" s="1"/>
  <c r="Q59" i="7"/>
  <c r="CS59" i="7" s="1"/>
  <c r="Q58" i="7"/>
  <c r="CS58" i="7" s="1"/>
  <c r="Q57" i="7"/>
  <c r="CS57" i="7" s="1"/>
  <c r="Q56" i="7"/>
  <c r="CS56" i="7" s="1"/>
  <c r="Q55" i="7"/>
  <c r="CS55" i="7" s="1"/>
  <c r="Q54" i="7"/>
  <c r="CS54" i="7" s="1"/>
  <c r="Q53" i="7"/>
  <c r="CS53" i="7" s="1"/>
  <c r="Q52" i="7"/>
  <c r="CS52" i="7" s="1"/>
  <c r="Q51" i="7"/>
  <c r="CS51" i="7" s="1"/>
  <c r="Q50" i="7"/>
  <c r="CS50" i="7" s="1"/>
  <c r="Q49" i="7"/>
  <c r="CS49" i="7" s="1"/>
  <c r="Q48" i="7"/>
  <c r="CS48" i="7" s="1"/>
  <c r="Q47" i="7"/>
  <c r="CS47" i="7" s="1"/>
  <c r="Q46" i="7"/>
  <c r="CS46" i="7" s="1"/>
  <c r="Q45" i="7"/>
  <c r="CS45" i="7" s="1"/>
  <c r="Q44" i="7"/>
  <c r="CS44" i="7" s="1"/>
  <c r="Q43" i="7"/>
  <c r="CS43" i="7" s="1"/>
  <c r="Q42" i="7"/>
  <c r="CS42" i="7" s="1"/>
  <c r="Q41" i="7"/>
  <c r="CS41" i="7" s="1"/>
  <c r="Q40" i="7"/>
  <c r="CS40" i="7" s="1"/>
  <c r="Q39" i="7"/>
  <c r="CS39" i="7" s="1"/>
  <c r="Q38" i="7"/>
  <c r="CS38" i="7" s="1"/>
  <c r="Q37" i="7"/>
  <c r="CS37" i="7" s="1"/>
  <c r="Q36" i="7"/>
  <c r="CS36" i="7" s="1"/>
  <c r="Q35" i="7"/>
  <c r="CS35" i="7" s="1"/>
  <c r="Q34" i="7"/>
  <c r="CS34" i="7" s="1"/>
  <c r="Q33" i="7"/>
  <c r="CS33" i="7" s="1"/>
  <c r="Q32" i="7"/>
  <c r="CS32" i="7" s="1"/>
  <c r="Q31" i="7"/>
  <c r="CS31" i="7" s="1"/>
  <c r="Q30" i="7"/>
  <c r="CS30" i="7" s="1"/>
  <c r="Q29" i="7"/>
  <c r="CS29" i="7" s="1"/>
  <c r="Q28" i="7"/>
  <c r="CS28" i="7" s="1"/>
  <c r="Q27" i="7"/>
  <c r="CS27" i="7" s="1"/>
  <c r="Q26" i="7"/>
  <c r="CS26" i="7" s="1"/>
  <c r="Q25" i="7"/>
  <c r="CS25" i="7" s="1"/>
  <c r="Q24" i="7"/>
  <c r="CS24" i="7" s="1"/>
  <c r="Q23" i="7"/>
  <c r="CS23" i="7" s="1"/>
  <c r="Q22" i="7"/>
  <c r="CS22" i="7" s="1"/>
  <c r="Q21" i="7"/>
  <c r="CS21" i="7" s="1"/>
  <c r="Q20" i="7"/>
  <c r="CS20" i="7" s="1"/>
  <c r="Q19" i="7"/>
  <c r="CS19" i="7" s="1"/>
  <c r="Q17" i="7"/>
  <c r="CS17" i="7" s="1"/>
  <c r="Q16" i="7"/>
  <c r="CS16" i="7" s="1"/>
  <c r="Q15" i="7"/>
  <c r="CS15" i="7" s="1"/>
  <c r="Q14" i="7"/>
  <c r="CS14" i="7" s="1"/>
  <c r="Q13" i="7"/>
  <c r="CS13" i="7" s="1"/>
  <c r="Q12" i="7"/>
  <c r="CS12" i="7" s="1"/>
  <c r="Q11" i="7"/>
  <c r="CS11" i="7" s="1"/>
  <c r="Q10" i="7"/>
  <c r="CS10" i="7" s="1"/>
  <c r="Q9" i="7"/>
  <c r="CS9" i="7" s="1"/>
  <c r="Q8" i="7"/>
  <c r="CS8" i="7" s="1"/>
  <c r="Q7" i="7"/>
  <c r="CS7" i="7" s="1"/>
  <c r="Q6" i="7"/>
  <c r="CS6" i="7" s="1"/>
  <c r="Q5" i="7"/>
  <c r="CS5" i="7" s="1"/>
  <c r="P85" i="7"/>
  <c r="CR85" i="7" s="1"/>
  <c r="P84" i="7"/>
  <c r="CR84" i="7" s="1"/>
  <c r="P83" i="7"/>
  <c r="CR83" i="7" s="1"/>
  <c r="P82" i="7"/>
  <c r="CR82" i="7" s="1"/>
  <c r="P81" i="7"/>
  <c r="CR81" i="7" s="1"/>
  <c r="P80" i="7"/>
  <c r="CR80" i="7" s="1"/>
  <c r="P79" i="7"/>
  <c r="CR79" i="7" s="1"/>
  <c r="P78" i="7"/>
  <c r="CR78" i="7" s="1"/>
  <c r="P77" i="7"/>
  <c r="CR77" i="7" s="1"/>
  <c r="P76" i="7"/>
  <c r="CR76" i="7" s="1"/>
  <c r="P75" i="7"/>
  <c r="CR75" i="7" s="1"/>
  <c r="P74" i="7"/>
  <c r="CR74" i="7" s="1"/>
  <c r="P73" i="7"/>
  <c r="CR73" i="7" s="1"/>
  <c r="P72" i="7"/>
  <c r="CR72" i="7" s="1"/>
  <c r="P71" i="7"/>
  <c r="CR71" i="7" s="1"/>
  <c r="P70" i="7"/>
  <c r="CR70" i="7" s="1"/>
  <c r="P69" i="7"/>
  <c r="CR69" i="7" s="1"/>
  <c r="P68" i="7"/>
  <c r="CR68" i="7" s="1"/>
  <c r="P67" i="7"/>
  <c r="CR67" i="7" s="1"/>
  <c r="P66" i="7"/>
  <c r="CR66" i="7" s="1"/>
  <c r="P65" i="7"/>
  <c r="CR65" i="7" s="1"/>
  <c r="P64" i="7"/>
  <c r="CR64" i="7" s="1"/>
  <c r="P63" i="7"/>
  <c r="CR63" i="7" s="1"/>
  <c r="P62" i="7"/>
  <c r="CR62" i="7" s="1"/>
  <c r="P61" i="7"/>
  <c r="CR61" i="7" s="1"/>
  <c r="P60" i="7"/>
  <c r="CR60" i="7" s="1"/>
  <c r="P59" i="7"/>
  <c r="CR59" i="7" s="1"/>
  <c r="P58" i="7"/>
  <c r="CR58" i="7" s="1"/>
  <c r="P57" i="7"/>
  <c r="CR57" i="7" s="1"/>
  <c r="P56" i="7"/>
  <c r="CR56" i="7" s="1"/>
  <c r="P55" i="7"/>
  <c r="CR55" i="7" s="1"/>
  <c r="P54" i="7"/>
  <c r="CR54" i="7" s="1"/>
  <c r="P53" i="7"/>
  <c r="CR53" i="7" s="1"/>
  <c r="P52" i="7"/>
  <c r="CR52" i="7" s="1"/>
  <c r="P51" i="7"/>
  <c r="CR51" i="7" s="1"/>
  <c r="P50" i="7"/>
  <c r="CR50" i="7" s="1"/>
  <c r="P49" i="7"/>
  <c r="CR49" i="7" s="1"/>
  <c r="P48" i="7"/>
  <c r="CR48" i="7" s="1"/>
  <c r="P47" i="7"/>
  <c r="CR47" i="7" s="1"/>
  <c r="P46" i="7"/>
  <c r="CR46" i="7" s="1"/>
  <c r="P45" i="7"/>
  <c r="CR45" i="7" s="1"/>
  <c r="P44" i="7"/>
  <c r="CR44" i="7" s="1"/>
  <c r="P43" i="7"/>
  <c r="CR43" i="7" s="1"/>
  <c r="P42" i="7"/>
  <c r="CR42" i="7" s="1"/>
  <c r="P41" i="7"/>
  <c r="CR41" i="7" s="1"/>
  <c r="P40" i="7"/>
  <c r="CR40" i="7" s="1"/>
  <c r="P39" i="7"/>
  <c r="CR39" i="7" s="1"/>
  <c r="P38" i="7"/>
  <c r="CR38" i="7" s="1"/>
  <c r="P37" i="7"/>
  <c r="CR37" i="7" s="1"/>
  <c r="P36" i="7"/>
  <c r="CR36" i="7" s="1"/>
  <c r="P35" i="7"/>
  <c r="CR35" i="7" s="1"/>
  <c r="P34" i="7"/>
  <c r="CR34" i="7" s="1"/>
  <c r="P33" i="7"/>
  <c r="CR33" i="7" s="1"/>
  <c r="P32" i="7"/>
  <c r="CR32" i="7" s="1"/>
  <c r="P31" i="7"/>
  <c r="CR31" i="7" s="1"/>
  <c r="P30" i="7"/>
  <c r="CR30" i="7" s="1"/>
  <c r="P29" i="7"/>
  <c r="CR29" i="7" s="1"/>
  <c r="P28" i="7"/>
  <c r="CR28" i="7" s="1"/>
  <c r="P27" i="7"/>
  <c r="CR27" i="7" s="1"/>
  <c r="P26" i="7"/>
  <c r="CR26" i="7" s="1"/>
  <c r="P25" i="7"/>
  <c r="CR25" i="7" s="1"/>
  <c r="P24" i="7"/>
  <c r="CR24" i="7" s="1"/>
  <c r="P23" i="7"/>
  <c r="CR23" i="7" s="1"/>
  <c r="P22" i="7"/>
  <c r="CR22" i="7" s="1"/>
  <c r="P21" i="7"/>
  <c r="CR21" i="7" s="1"/>
  <c r="P20" i="7"/>
  <c r="CR20" i="7" s="1"/>
  <c r="P19" i="7"/>
  <c r="CR19" i="7" s="1"/>
  <c r="P17" i="7"/>
  <c r="CR17" i="7" s="1"/>
  <c r="P16" i="7"/>
  <c r="CR16" i="7" s="1"/>
  <c r="P15" i="7"/>
  <c r="CR15" i="7" s="1"/>
  <c r="P14" i="7"/>
  <c r="CR14" i="7" s="1"/>
  <c r="P13" i="7"/>
  <c r="CR13" i="7" s="1"/>
  <c r="P12" i="7"/>
  <c r="CR12" i="7" s="1"/>
  <c r="P11" i="7"/>
  <c r="CR11" i="7" s="1"/>
  <c r="P10" i="7"/>
  <c r="CR10" i="7" s="1"/>
  <c r="P9" i="7"/>
  <c r="CR9" i="7" s="1"/>
  <c r="P8" i="7"/>
  <c r="CR8" i="7" s="1"/>
  <c r="P7" i="7"/>
  <c r="CR7" i="7" s="1"/>
  <c r="P6" i="7"/>
  <c r="CR6" i="7" s="1"/>
  <c r="P5" i="7"/>
  <c r="CR5" i="7" s="1"/>
  <c r="O85" i="7"/>
  <c r="CQ85" i="7" s="1"/>
  <c r="O84" i="7"/>
  <c r="CQ84" i="7" s="1"/>
  <c r="O83" i="7"/>
  <c r="CQ83" i="7" s="1"/>
  <c r="O82" i="7"/>
  <c r="CQ82" i="7" s="1"/>
  <c r="O81" i="7"/>
  <c r="CQ81" i="7" s="1"/>
  <c r="O80" i="7"/>
  <c r="CQ80" i="7" s="1"/>
  <c r="O79" i="7"/>
  <c r="CQ79" i="7" s="1"/>
  <c r="O78" i="7"/>
  <c r="CQ78" i="7" s="1"/>
  <c r="O77" i="7"/>
  <c r="CQ77" i="7" s="1"/>
  <c r="O76" i="7"/>
  <c r="CQ76" i="7" s="1"/>
  <c r="O75" i="7"/>
  <c r="CQ75" i="7" s="1"/>
  <c r="O74" i="7"/>
  <c r="CQ74" i="7" s="1"/>
  <c r="O73" i="7"/>
  <c r="CQ73" i="7" s="1"/>
  <c r="O72" i="7"/>
  <c r="CQ72" i="7" s="1"/>
  <c r="O71" i="7"/>
  <c r="CQ71" i="7" s="1"/>
  <c r="O70" i="7"/>
  <c r="CQ70" i="7" s="1"/>
  <c r="O69" i="7"/>
  <c r="CQ69" i="7" s="1"/>
  <c r="O68" i="7"/>
  <c r="CQ68" i="7" s="1"/>
  <c r="O67" i="7"/>
  <c r="CQ67" i="7" s="1"/>
  <c r="O66" i="7"/>
  <c r="CQ66" i="7" s="1"/>
  <c r="O65" i="7"/>
  <c r="CQ65" i="7" s="1"/>
  <c r="O64" i="7"/>
  <c r="CQ64" i="7" s="1"/>
  <c r="O63" i="7"/>
  <c r="CQ63" i="7" s="1"/>
  <c r="O62" i="7"/>
  <c r="CQ62" i="7" s="1"/>
  <c r="O61" i="7"/>
  <c r="CQ61" i="7" s="1"/>
  <c r="O60" i="7"/>
  <c r="CQ60" i="7" s="1"/>
  <c r="O59" i="7"/>
  <c r="CQ59" i="7" s="1"/>
  <c r="O58" i="7"/>
  <c r="CQ58" i="7" s="1"/>
  <c r="O57" i="7"/>
  <c r="CQ57" i="7" s="1"/>
  <c r="O56" i="7"/>
  <c r="CQ56" i="7" s="1"/>
  <c r="O55" i="7"/>
  <c r="CQ55" i="7" s="1"/>
  <c r="O54" i="7"/>
  <c r="CQ54" i="7" s="1"/>
  <c r="O53" i="7"/>
  <c r="CQ53" i="7" s="1"/>
  <c r="O52" i="7"/>
  <c r="CQ52" i="7" s="1"/>
  <c r="O51" i="7"/>
  <c r="CQ51" i="7" s="1"/>
  <c r="O50" i="7"/>
  <c r="CQ50" i="7" s="1"/>
  <c r="O49" i="7"/>
  <c r="CQ49" i="7" s="1"/>
  <c r="O48" i="7"/>
  <c r="CQ48" i="7" s="1"/>
  <c r="O47" i="7"/>
  <c r="CQ47" i="7" s="1"/>
  <c r="O46" i="7"/>
  <c r="CQ46" i="7" s="1"/>
  <c r="O45" i="7"/>
  <c r="CQ45" i="7" s="1"/>
  <c r="O44" i="7"/>
  <c r="CQ44" i="7" s="1"/>
  <c r="O43" i="7"/>
  <c r="CQ43" i="7" s="1"/>
  <c r="O42" i="7"/>
  <c r="CQ42" i="7" s="1"/>
  <c r="O41" i="7"/>
  <c r="CQ41" i="7" s="1"/>
  <c r="O40" i="7"/>
  <c r="CQ40" i="7" s="1"/>
  <c r="O39" i="7"/>
  <c r="CQ39" i="7" s="1"/>
  <c r="O38" i="7"/>
  <c r="CQ38" i="7" s="1"/>
  <c r="O37" i="7"/>
  <c r="CQ37" i="7" s="1"/>
  <c r="O36" i="7"/>
  <c r="CQ36" i="7" s="1"/>
  <c r="O35" i="7"/>
  <c r="CQ35" i="7" s="1"/>
  <c r="O34" i="7"/>
  <c r="CQ34" i="7" s="1"/>
  <c r="O33" i="7"/>
  <c r="CQ33" i="7" s="1"/>
  <c r="O32" i="7"/>
  <c r="CQ32" i="7" s="1"/>
  <c r="O31" i="7"/>
  <c r="CQ31" i="7" s="1"/>
  <c r="O30" i="7"/>
  <c r="CQ30" i="7" s="1"/>
  <c r="O29" i="7"/>
  <c r="CQ29" i="7" s="1"/>
  <c r="O28" i="7"/>
  <c r="CQ28" i="7" s="1"/>
  <c r="O27" i="7"/>
  <c r="CQ27" i="7" s="1"/>
  <c r="O26" i="7"/>
  <c r="CQ26" i="7" s="1"/>
  <c r="O25" i="7"/>
  <c r="CQ25" i="7" s="1"/>
  <c r="O24" i="7"/>
  <c r="CQ24" i="7" s="1"/>
  <c r="O23" i="7"/>
  <c r="CQ23" i="7" s="1"/>
  <c r="O22" i="7"/>
  <c r="CQ22" i="7" s="1"/>
  <c r="O21" i="7"/>
  <c r="CQ21" i="7" s="1"/>
  <c r="O20" i="7"/>
  <c r="CQ20" i="7" s="1"/>
  <c r="O19" i="7"/>
  <c r="CQ19" i="7" s="1"/>
  <c r="O17" i="7"/>
  <c r="CQ17" i="7" s="1"/>
  <c r="O16" i="7"/>
  <c r="CQ16" i="7" s="1"/>
  <c r="O15" i="7"/>
  <c r="CQ15" i="7" s="1"/>
  <c r="O14" i="7"/>
  <c r="CQ14" i="7" s="1"/>
  <c r="O13" i="7"/>
  <c r="CQ13" i="7" s="1"/>
  <c r="O12" i="7"/>
  <c r="CQ12" i="7" s="1"/>
  <c r="O11" i="7"/>
  <c r="CQ11" i="7" s="1"/>
  <c r="O10" i="7"/>
  <c r="CQ10" i="7" s="1"/>
  <c r="O9" i="7"/>
  <c r="CQ9" i="7" s="1"/>
  <c r="O8" i="7"/>
  <c r="CQ8" i="7" s="1"/>
  <c r="O7" i="7"/>
  <c r="CQ7" i="7" s="1"/>
  <c r="O6" i="7"/>
  <c r="CQ6" i="7" s="1"/>
  <c r="O5" i="7"/>
  <c r="CQ5" i="7" s="1"/>
  <c r="N85" i="7"/>
  <c r="CP85" i="7" s="1"/>
  <c r="N84" i="7"/>
  <c r="CP84" i="7" s="1"/>
  <c r="N83" i="7"/>
  <c r="CP83" i="7" s="1"/>
  <c r="N82" i="7"/>
  <c r="CP82" i="7" s="1"/>
  <c r="N81" i="7"/>
  <c r="CP81" i="7" s="1"/>
  <c r="N80" i="7"/>
  <c r="CP80" i="7" s="1"/>
  <c r="N79" i="7"/>
  <c r="CP79" i="7" s="1"/>
  <c r="N78" i="7"/>
  <c r="CP78" i="7" s="1"/>
  <c r="N77" i="7"/>
  <c r="CP77" i="7" s="1"/>
  <c r="N76" i="7"/>
  <c r="CP76" i="7" s="1"/>
  <c r="N75" i="7"/>
  <c r="CP75" i="7" s="1"/>
  <c r="N74" i="7"/>
  <c r="CP74" i="7" s="1"/>
  <c r="N73" i="7"/>
  <c r="CP73" i="7" s="1"/>
  <c r="N72" i="7"/>
  <c r="CP72" i="7" s="1"/>
  <c r="N71" i="7"/>
  <c r="CP71" i="7" s="1"/>
  <c r="N70" i="7"/>
  <c r="CP70" i="7" s="1"/>
  <c r="N69" i="7"/>
  <c r="CP69" i="7" s="1"/>
  <c r="N68" i="7"/>
  <c r="CP68" i="7" s="1"/>
  <c r="N67" i="7"/>
  <c r="CP67" i="7" s="1"/>
  <c r="N66" i="7"/>
  <c r="CP66" i="7" s="1"/>
  <c r="N65" i="7"/>
  <c r="CP65" i="7" s="1"/>
  <c r="N64" i="7"/>
  <c r="CP64" i="7" s="1"/>
  <c r="N63" i="7"/>
  <c r="CP63" i="7" s="1"/>
  <c r="N62" i="7"/>
  <c r="CP62" i="7" s="1"/>
  <c r="N61" i="7"/>
  <c r="CP61" i="7" s="1"/>
  <c r="N60" i="7"/>
  <c r="CP60" i="7" s="1"/>
  <c r="N59" i="7"/>
  <c r="CP59" i="7" s="1"/>
  <c r="N58" i="7"/>
  <c r="CP58" i="7" s="1"/>
  <c r="N57" i="7"/>
  <c r="CP57" i="7" s="1"/>
  <c r="N56" i="7"/>
  <c r="CP56" i="7" s="1"/>
  <c r="N55" i="7"/>
  <c r="CP55" i="7" s="1"/>
  <c r="N54" i="7"/>
  <c r="CP54" i="7" s="1"/>
  <c r="N53" i="7"/>
  <c r="CP53" i="7" s="1"/>
  <c r="N52" i="7"/>
  <c r="CP52" i="7" s="1"/>
  <c r="N51" i="7"/>
  <c r="CP51" i="7" s="1"/>
  <c r="N50" i="7"/>
  <c r="CP50" i="7" s="1"/>
  <c r="N49" i="7"/>
  <c r="CP49" i="7" s="1"/>
  <c r="N48" i="7"/>
  <c r="CP48" i="7" s="1"/>
  <c r="N47" i="7"/>
  <c r="CP47" i="7" s="1"/>
  <c r="N46" i="7"/>
  <c r="CP46" i="7" s="1"/>
  <c r="N45" i="7"/>
  <c r="CP45" i="7" s="1"/>
  <c r="N44" i="7"/>
  <c r="CP44" i="7" s="1"/>
  <c r="N43" i="7"/>
  <c r="CP43" i="7" s="1"/>
  <c r="N42" i="7"/>
  <c r="CP42" i="7" s="1"/>
  <c r="N41" i="7"/>
  <c r="CP41" i="7" s="1"/>
  <c r="N40" i="7"/>
  <c r="CP40" i="7" s="1"/>
  <c r="N39" i="7"/>
  <c r="CP39" i="7" s="1"/>
  <c r="N38" i="7"/>
  <c r="CP38" i="7" s="1"/>
  <c r="N37" i="7"/>
  <c r="CP37" i="7" s="1"/>
  <c r="N36" i="7"/>
  <c r="CP36" i="7" s="1"/>
  <c r="N35" i="7"/>
  <c r="CP35" i="7" s="1"/>
  <c r="N34" i="7"/>
  <c r="CP34" i="7" s="1"/>
  <c r="N33" i="7"/>
  <c r="CP33" i="7" s="1"/>
  <c r="N32" i="7"/>
  <c r="CP32" i="7" s="1"/>
  <c r="N31" i="7"/>
  <c r="CP31" i="7" s="1"/>
  <c r="N30" i="7"/>
  <c r="CP30" i="7" s="1"/>
  <c r="N29" i="7"/>
  <c r="CP29" i="7" s="1"/>
  <c r="N28" i="7"/>
  <c r="CP28" i="7" s="1"/>
  <c r="N27" i="7"/>
  <c r="CP27" i="7" s="1"/>
  <c r="N26" i="7"/>
  <c r="CP26" i="7" s="1"/>
  <c r="N25" i="7"/>
  <c r="CP25" i="7" s="1"/>
  <c r="N24" i="7"/>
  <c r="CP24" i="7" s="1"/>
  <c r="N23" i="7"/>
  <c r="CP23" i="7" s="1"/>
  <c r="N22" i="7"/>
  <c r="CP22" i="7" s="1"/>
  <c r="N21" i="7"/>
  <c r="CP21" i="7" s="1"/>
  <c r="N20" i="7"/>
  <c r="CP20" i="7" s="1"/>
  <c r="N19" i="7"/>
  <c r="CP19" i="7" s="1"/>
  <c r="N17" i="7"/>
  <c r="CP17" i="7" s="1"/>
  <c r="N16" i="7"/>
  <c r="CP16" i="7" s="1"/>
  <c r="N15" i="7"/>
  <c r="CP15" i="7" s="1"/>
  <c r="N14" i="7"/>
  <c r="CP14" i="7" s="1"/>
  <c r="N13" i="7"/>
  <c r="CP13" i="7" s="1"/>
  <c r="N12" i="7"/>
  <c r="CP12" i="7" s="1"/>
  <c r="N11" i="7"/>
  <c r="CP11" i="7" s="1"/>
  <c r="N10" i="7"/>
  <c r="CP10" i="7" s="1"/>
  <c r="N9" i="7"/>
  <c r="CP9" i="7" s="1"/>
  <c r="N8" i="7"/>
  <c r="CP8" i="7" s="1"/>
  <c r="N7" i="7"/>
  <c r="CP7" i="7" s="1"/>
  <c r="N6" i="7"/>
  <c r="CP6" i="7" s="1"/>
  <c r="N5" i="7"/>
  <c r="CP5" i="7" s="1"/>
  <c r="M85" i="7"/>
  <c r="CO85" i="7" s="1"/>
  <c r="M84" i="7"/>
  <c r="CO84" i="7" s="1"/>
  <c r="M83" i="7"/>
  <c r="CO83" i="7" s="1"/>
  <c r="M82" i="7"/>
  <c r="CO82" i="7" s="1"/>
  <c r="M81" i="7"/>
  <c r="CO81" i="7" s="1"/>
  <c r="M80" i="7"/>
  <c r="CO80" i="7" s="1"/>
  <c r="M79" i="7"/>
  <c r="CO79" i="7" s="1"/>
  <c r="M78" i="7"/>
  <c r="CO78" i="7" s="1"/>
  <c r="M77" i="7"/>
  <c r="CO77" i="7" s="1"/>
  <c r="M76" i="7"/>
  <c r="CO76" i="7" s="1"/>
  <c r="M75" i="7"/>
  <c r="CO75" i="7" s="1"/>
  <c r="M74" i="7"/>
  <c r="CO74" i="7" s="1"/>
  <c r="M73" i="7"/>
  <c r="CO73" i="7" s="1"/>
  <c r="M72" i="7"/>
  <c r="CO72" i="7" s="1"/>
  <c r="M71" i="7"/>
  <c r="CO71" i="7" s="1"/>
  <c r="M70" i="7"/>
  <c r="CO70" i="7" s="1"/>
  <c r="M69" i="7"/>
  <c r="CO69" i="7" s="1"/>
  <c r="M68" i="7"/>
  <c r="CO68" i="7" s="1"/>
  <c r="M67" i="7"/>
  <c r="CO67" i="7" s="1"/>
  <c r="M66" i="7"/>
  <c r="CO66" i="7" s="1"/>
  <c r="M65" i="7"/>
  <c r="CO65" i="7" s="1"/>
  <c r="M64" i="7"/>
  <c r="CO64" i="7" s="1"/>
  <c r="M63" i="7"/>
  <c r="CO63" i="7" s="1"/>
  <c r="M62" i="7"/>
  <c r="CO62" i="7" s="1"/>
  <c r="M61" i="7"/>
  <c r="CO61" i="7" s="1"/>
  <c r="M60" i="7"/>
  <c r="CO60" i="7" s="1"/>
  <c r="M59" i="7"/>
  <c r="CO59" i="7" s="1"/>
  <c r="M58" i="7"/>
  <c r="CO58" i="7" s="1"/>
  <c r="M57" i="7"/>
  <c r="CO57" i="7" s="1"/>
  <c r="M56" i="7"/>
  <c r="CO56" i="7" s="1"/>
  <c r="M55" i="7"/>
  <c r="CO55" i="7" s="1"/>
  <c r="M54" i="7"/>
  <c r="CO54" i="7" s="1"/>
  <c r="M53" i="7"/>
  <c r="CO53" i="7" s="1"/>
  <c r="M52" i="7"/>
  <c r="CO52" i="7" s="1"/>
  <c r="M51" i="7"/>
  <c r="CO51" i="7" s="1"/>
  <c r="M50" i="7"/>
  <c r="CO50" i="7" s="1"/>
  <c r="M49" i="7"/>
  <c r="CO49" i="7" s="1"/>
  <c r="M48" i="7"/>
  <c r="CO48" i="7" s="1"/>
  <c r="M47" i="7"/>
  <c r="CO47" i="7" s="1"/>
  <c r="M46" i="7"/>
  <c r="CO46" i="7" s="1"/>
  <c r="M45" i="7"/>
  <c r="CO45" i="7" s="1"/>
  <c r="M44" i="7"/>
  <c r="CO44" i="7" s="1"/>
  <c r="M43" i="7"/>
  <c r="CO43" i="7" s="1"/>
  <c r="M42" i="7"/>
  <c r="CO42" i="7" s="1"/>
  <c r="M41" i="7"/>
  <c r="CO41" i="7" s="1"/>
  <c r="M40" i="7"/>
  <c r="CO40" i="7" s="1"/>
  <c r="M39" i="7"/>
  <c r="CO39" i="7" s="1"/>
  <c r="M38" i="7"/>
  <c r="CO38" i="7" s="1"/>
  <c r="M37" i="7"/>
  <c r="CO37" i="7" s="1"/>
  <c r="M36" i="7"/>
  <c r="CO36" i="7" s="1"/>
  <c r="M35" i="7"/>
  <c r="CO35" i="7" s="1"/>
  <c r="M34" i="7"/>
  <c r="CO34" i="7" s="1"/>
  <c r="M33" i="7"/>
  <c r="CO33" i="7" s="1"/>
  <c r="M32" i="7"/>
  <c r="CO32" i="7" s="1"/>
  <c r="M31" i="7"/>
  <c r="CO31" i="7" s="1"/>
  <c r="M30" i="7"/>
  <c r="CO30" i="7" s="1"/>
  <c r="M29" i="7"/>
  <c r="CO29" i="7" s="1"/>
  <c r="M28" i="7"/>
  <c r="CO28" i="7" s="1"/>
  <c r="M27" i="7"/>
  <c r="CO27" i="7" s="1"/>
  <c r="M26" i="7"/>
  <c r="CO26" i="7" s="1"/>
  <c r="M25" i="7"/>
  <c r="CO25" i="7" s="1"/>
  <c r="M24" i="7"/>
  <c r="CO24" i="7" s="1"/>
  <c r="M23" i="7"/>
  <c r="CO23" i="7" s="1"/>
  <c r="M22" i="7"/>
  <c r="CO22" i="7" s="1"/>
  <c r="M21" i="7"/>
  <c r="CO21" i="7" s="1"/>
  <c r="M20" i="7"/>
  <c r="CO20" i="7" s="1"/>
  <c r="M17" i="7"/>
  <c r="CO17" i="7" s="1"/>
  <c r="M16" i="7"/>
  <c r="CO16" i="7" s="1"/>
  <c r="M15" i="7"/>
  <c r="CO15" i="7" s="1"/>
  <c r="M14" i="7"/>
  <c r="CO14" i="7" s="1"/>
  <c r="M13" i="7"/>
  <c r="CO13" i="7" s="1"/>
  <c r="M12" i="7"/>
  <c r="CO12" i="7" s="1"/>
  <c r="M11" i="7"/>
  <c r="CO11" i="7" s="1"/>
  <c r="M10" i="7"/>
  <c r="CO10" i="7" s="1"/>
  <c r="M9" i="7"/>
  <c r="CO9" i="7" s="1"/>
  <c r="M8" i="7"/>
  <c r="CO8" i="7" s="1"/>
  <c r="M7" i="7"/>
  <c r="CO7" i="7" s="1"/>
  <c r="M6" i="7"/>
  <c r="CO6" i="7" s="1"/>
  <c r="M5" i="7"/>
  <c r="CO5" i="7" s="1"/>
  <c r="L85" i="7"/>
  <c r="CN85" i="7" s="1"/>
  <c r="L84" i="7"/>
  <c r="CN84" i="7" s="1"/>
  <c r="L83" i="7"/>
  <c r="CN83" i="7" s="1"/>
  <c r="L82" i="7"/>
  <c r="CN82" i="7" s="1"/>
  <c r="L81" i="7"/>
  <c r="CN81" i="7" s="1"/>
  <c r="L80" i="7"/>
  <c r="CN80" i="7" s="1"/>
  <c r="L79" i="7"/>
  <c r="CN79" i="7" s="1"/>
  <c r="L78" i="7"/>
  <c r="CN78" i="7" s="1"/>
  <c r="L77" i="7"/>
  <c r="CN77" i="7" s="1"/>
  <c r="L76" i="7"/>
  <c r="CN76" i="7" s="1"/>
  <c r="L75" i="7"/>
  <c r="CN75" i="7" s="1"/>
  <c r="L74" i="7"/>
  <c r="CN74" i="7" s="1"/>
  <c r="L73" i="7"/>
  <c r="CN73" i="7" s="1"/>
  <c r="L72" i="7"/>
  <c r="CN72" i="7" s="1"/>
  <c r="L71" i="7"/>
  <c r="CN71" i="7" s="1"/>
  <c r="L70" i="7"/>
  <c r="CN70" i="7" s="1"/>
  <c r="L69" i="7"/>
  <c r="CN69" i="7" s="1"/>
  <c r="L68" i="7"/>
  <c r="CN68" i="7" s="1"/>
  <c r="L67" i="7"/>
  <c r="CN67" i="7" s="1"/>
  <c r="L66" i="7"/>
  <c r="CN66" i="7" s="1"/>
  <c r="L65" i="7"/>
  <c r="CN65" i="7" s="1"/>
  <c r="L64" i="7"/>
  <c r="CN64" i="7" s="1"/>
  <c r="L63" i="7"/>
  <c r="CN63" i="7" s="1"/>
  <c r="L62" i="7"/>
  <c r="CN62" i="7" s="1"/>
  <c r="L61" i="7"/>
  <c r="CN61" i="7" s="1"/>
  <c r="L60" i="7"/>
  <c r="CN60" i="7" s="1"/>
  <c r="L59" i="7"/>
  <c r="CN59" i="7" s="1"/>
  <c r="L58" i="7"/>
  <c r="CN58" i="7" s="1"/>
  <c r="L57" i="7"/>
  <c r="CN57" i="7" s="1"/>
  <c r="L56" i="7"/>
  <c r="CN56" i="7" s="1"/>
  <c r="L55" i="7"/>
  <c r="CN55" i="7" s="1"/>
  <c r="L54" i="7"/>
  <c r="CN54" i="7" s="1"/>
  <c r="L53" i="7"/>
  <c r="CN53" i="7" s="1"/>
  <c r="L52" i="7"/>
  <c r="CN52" i="7" s="1"/>
  <c r="L51" i="7"/>
  <c r="CN51" i="7" s="1"/>
  <c r="L50" i="7"/>
  <c r="CN50" i="7" s="1"/>
  <c r="L49" i="7"/>
  <c r="CN49" i="7" s="1"/>
  <c r="L48" i="7"/>
  <c r="CN48" i="7" s="1"/>
  <c r="L47" i="7"/>
  <c r="CN47" i="7" s="1"/>
  <c r="L46" i="7"/>
  <c r="CN46" i="7" s="1"/>
  <c r="L45" i="7"/>
  <c r="CN45" i="7" s="1"/>
  <c r="L44" i="7"/>
  <c r="CN44" i="7" s="1"/>
  <c r="L43" i="7"/>
  <c r="CN43" i="7" s="1"/>
  <c r="L42" i="7"/>
  <c r="CN42" i="7" s="1"/>
  <c r="L41" i="7"/>
  <c r="CN41" i="7" s="1"/>
  <c r="L40" i="7"/>
  <c r="CN40" i="7" s="1"/>
  <c r="L39" i="7"/>
  <c r="CN39" i="7" s="1"/>
  <c r="L38" i="7"/>
  <c r="CN38" i="7" s="1"/>
  <c r="L37" i="7"/>
  <c r="CN37" i="7" s="1"/>
  <c r="L36" i="7"/>
  <c r="CN36" i="7" s="1"/>
  <c r="L35" i="7"/>
  <c r="CN35" i="7" s="1"/>
  <c r="L34" i="7"/>
  <c r="CN34" i="7" s="1"/>
  <c r="L33" i="7"/>
  <c r="CN33" i="7" s="1"/>
  <c r="L32" i="7"/>
  <c r="CN32" i="7" s="1"/>
  <c r="L31" i="7"/>
  <c r="CN31" i="7" s="1"/>
  <c r="L30" i="7"/>
  <c r="CN30" i="7" s="1"/>
  <c r="L29" i="7"/>
  <c r="CN29" i="7" s="1"/>
  <c r="L28" i="7"/>
  <c r="CN28" i="7" s="1"/>
  <c r="L27" i="7"/>
  <c r="CN27" i="7" s="1"/>
  <c r="L26" i="7"/>
  <c r="CN26" i="7" s="1"/>
  <c r="L25" i="7"/>
  <c r="CN25" i="7" s="1"/>
  <c r="L24" i="7"/>
  <c r="CN24" i="7" s="1"/>
  <c r="L23" i="7"/>
  <c r="CN23" i="7" s="1"/>
  <c r="L22" i="7"/>
  <c r="CN22" i="7" s="1"/>
  <c r="L21" i="7"/>
  <c r="CN21" i="7" s="1"/>
  <c r="L20" i="7"/>
  <c r="CN20" i="7" s="1"/>
  <c r="L19" i="7"/>
  <c r="CN19" i="7" s="1"/>
  <c r="L17" i="7"/>
  <c r="CN17" i="7" s="1"/>
  <c r="L16" i="7"/>
  <c r="CN16" i="7" s="1"/>
  <c r="L15" i="7"/>
  <c r="CN15" i="7" s="1"/>
  <c r="L14" i="7"/>
  <c r="CN14" i="7" s="1"/>
  <c r="L13" i="7"/>
  <c r="CN13" i="7" s="1"/>
  <c r="L12" i="7"/>
  <c r="CN12" i="7" s="1"/>
  <c r="L11" i="7"/>
  <c r="CN11" i="7" s="1"/>
  <c r="L10" i="7"/>
  <c r="CN10" i="7" s="1"/>
  <c r="L9" i="7"/>
  <c r="CN9" i="7" s="1"/>
  <c r="L7" i="7"/>
  <c r="CN7" i="7" s="1"/>
  <c r="L6" i="7"/>
  <c r="CN6" i="7" s="1"/>
  <c r="L5" i="7"/>
  <c r="CN5" i="7" s="1"/>
  <c r="K85" i="7"/>
  <c r="CM85" i="7" s="1"/>
  <c r="K84" i="7"/>
  <c r="CM84" i="7" s="1"/>
  <c r="K83" i="7"/>
  <c r="CM83" i="7" s="1"/>
  <c r="K82" i="7"/>
  <c r="CM82" i="7" s="1"/>
  <c r="K81" i="7"/>
  <c r="CM81" i="7" s="1"/>
  <c r="K80" i="7"/>
  <c r="CM80" i="7" s="1"/>
  <c r="K79" i="7"/>
  <c r="CM79" i="7" s="1"/>
  <c r="K78" i="7"/>
  <c r="CM78" i="7" s="1"/>
  <c r="K77" i="7"/>
  <c r="CM77" i="7" s="1"/>
  <c r="K76" i="7"/>
  <c r="CM76" i="7" s="1"/>
  <c r="K75" i="7"/>
  <c r="CM75" i="7" s="1"/>
  <c r="K74" i="7"/>
  <c r="CM74" i="7" s="1"/>
  <c r="K73" i="7"/>
  <c r="CM73" i="7" s="1"/>
  <c r="K72" i="7"/>
  <c r="CM72" i="7" s="1"/>
  <c r="K71" i="7"/>
  <c r="CM71" i="7" s="1"/>
  <c r="K70" i="7"/>
  <c r="CM70" i="7" s="1"/>
  <c r="K69" i="7"/>
  <c r="CM69" i="7" s="1"/>
  <c r="K68" i="7"/>
  <c r="CM68" i="7" s="1"/>
  <c r="K67" i="7"/>
  <c r="CM67" i="7" s="1"/>
  <c r="K66" i="7"/>
  <c r="CM66" i="7" s="1"/>
  <c r="K65" i="7"/>
  <c r="CM65" i="7" s="1"/>
  <c r="K64" i="7"/>
  <c r="CM64" i="7" s="1"/>
  <c r="K63" i="7"/>
  <c r="CM63" i="7" s="1"/>
  <c r="K62" i="7"/>
  <c r="CM62" i="7" s="1"/>
  <c r="K61" i="7"/>
  <c r="CM61" i="7" s="1"/>
  <c r="K60" i="7"/>
  <c r="CM60" i="7" s="1"/>
  <c r="K59" i="7"/>
  <c r="CM59" i="7" s="1"/>
  <c r="K58" i="7"/>
  <c r="CM58" i="7" s="1"/>
  <c r="K57" i="7"/>
  <c r="CM57" i="7" s="1"/>
  <c r="K56" i="7"/>
  <c r="CM56" i="7" s="1"/>
  <c r="K55" i="7"/>
  <c r="CM55" i="7" s="1"/>
  <c r="K54" i="7"/>
  <c r="CM54" i="7" s="1"/>
  <c r="K53" i="7"/>
  <c r="CM53" i="7" s="1"/>
  <c r="K52" i="7"/>
  <c r="CM52" i="7" s="1"/>
  <c r="K51" i="7"/>
  <c r="CM51" i="7" s="1"/>
  <c r="K50" i="7"/>
  <c r="CM50" i="7" s="1"/>
  <c r="K49" i="7"/>
  <c r="CM49" i="7" s="1"/>
  <c r="K48" i="7"/>
  <c r="CM48" i="7" s="1"/>
  <c r="K47" i="7"/>
  <c r="CM47" i="7" s="1"/>
  <c r="K46" i="7"/>
  <c r="CM46" i="7" s="1"/>
  <c r="K45" i="7"/>
  <c r="CM45" i="7" s="1"/>
  <c r="K44" i="7"/>
  <c r="CM44" i="7" s="1"/>
  <c r="K43" i="7"/>
  <c r="CM43" i="7" s="1"/>
  <c r="K42" i="7"/>
  <c r="CM42" i="7" s="1"/>
  <c r="K41" i="7"/>
  <c r="CM41" i="7" s="1"/>
  <c r="K40" i="7"/>
  <c r="CM40" i="7" s="1"/>
  <c r="K39" i="7"/>
  <c r="CM39" i="7" s="1"/>
  <c r="K38" i="7"/>
  <c r="CM38" i="7" s="1"/>
  <c r="K37" i="7"/>
  <c r="CM37" i="7" s="1"/>
  <c r="K36" i="7"/>
  <c r="CM36" i="7" s="1"/>
  <c r="K35" i="7"/>
  <c r="CM35" i="7" s="1"/>
  <c r="K34" i="7"/>
  <c r="CM34" i="7" s="1"/>
  <c r="K33" i="7"/>
  <c r="CM33" i="7" s="1"/>
  <c r="K32" i="7"/>
  <c r="CM32" i="7" s="1"/>
  <c r="K31" i="7"/>
  <c r="CM31" i="7" s="1"/>
  <c r="K30" i="7"/>
  <c r="CM30" i="7" s="1"/>
  <c r="K29" i="7"/>
  <c r="CM29" i="7" s="1"/>
  <c r="K28" i="7"/>
  <c r="CM28" i="7" s="1"/>
  <c r="K27" i="7"/>
  <c r="CM27" i="7" s="1"/>
  <c r="K26" i="7"/>
  <c r="CM26" i="7" s="1"/>
  <c r="K25" i="7"/>
  <c r="CM25" i="7" s="1"/>
  <c r="K24" i="7"/>
  <c r="CM24" i="7" s="1"/>
  <c r="K23" i="7"/>
  <c r="CM23" i="7" s="1"/>
  <c r="K22" i="7"/>
  <c r="CM22" i="7" s="1"/>
  <c r="K21" i="7"/>
  <c r="CM21" i="7" s="1"/>
  <c r="K20" i="7"/>
  <c r="CM20" i="7" s="1"/>
  <c r="K19" i="7"/>
  <c r="CM19" i="7" s="1"/>
  <c r="K17" i="7"/>
  <c r="CM17" i="7" s="1"/>
  <c r="K16" i="7"/>
  <c r="CM16" i="7" s="1"/>
  <c r="K15" i="7"/>
  <c r="CM15" i="7" s="1"/>
  <c r="K14" i="7"/>
  <c r="CM14" i="7" s="1"/>
  <c r="K13" i="7"/>
  <c r="CM13" i="7" s="1"/>
  <c r="K12" i="7"/>
  <c r="CM12" i="7" s="1"/>
  <c r="K11" i="7"/>
  <c r="CM11" i="7" s="1"/>
  <c r="K10" i="7"/>
  <c r="CM10" i="7" s="1"/>
  <c r="K9" i="7"/>
  <c r="CM9" i="7" s="1"/>
  <c r="K7" i="7"/>
  <c r="CM7" i="7" s="1"/>
  <c r="K6" i="7"/>
  <c r="CM6" i="7" s="1"/>
  <c r="K5" i="7"/>
  <c r="CM5" i="7" s="1"/>
  <c r="J85" i="7"/>
  <c r="CL85" i="7" s="1"/>
  <c r="J84" i="7"/>
  <c r="CL84" i="7" s="1"/>
  <c r="J83" i="7"/>
  <c r="CL83" i="7" s="1"/>
  <c r="J82" i="7"/>
  <c r="CL82" i="7" s="1"/>
  <c r="J81" i="7"/>
  <c r="CL81" i="7" s="1"/>
  <c r="J80" i="7"/>
  <c r="CL80" i="7" s="1"/>
  <c r="J79" i="7"/>
  <c r="CL79" i="7" s="1"/>
  <c r="J78" i="7"/>
  <c r="CL78" i="7" s="1"/>
  <c r="J77" i="7"/>
  <c r="CL77" i="7" s="1"/>
  <c r="J76" i="7"/>
  <c r="CL76" i="7" s="1"/>
  <c r="J75" i="7"/>
  <c r="CL75" i="7" s="1"/>
  <c r="J74" i="7"/>
  <c r="CL74" i="7" s="1"/>
  <c r="J73" i="7"/>
  <c r="CL73" i="7" s="1"/>
  <c r="J72" i="7"/>
  <c r="CL72" i="7" s="1"/>
  <c r="J71" i="7"/>
  <c r="CL71" i="7" s="1"/>
  <c r="J70" i="7"/>
  <c r="CL70" i="7" s="1"/>
  <c r="J69" i="7"/>
  <c r="CL69" i="7" s="1"/>
  <c r="J68" i="7"/>
  <c r="CL68" i="7" s="1"/>
  <c r="J67" i="7"/>
  <c r="CL67" i="7" s="1"/>
  <c r="J66" i="7"/>
  <c r="CL66" i="7" s="1"/>
  <c r="J65" i="7"/>
  <c r="CL65" i="7" s="1"/>
  <c r="J64" i="7"/>
  <c r="CL64" i="7" s="1"/>
  <c r="J63" i="7"/>
  <c r="CL63" i="7" s="1"/>
  <c r="J62" i="7"/>
  <c r="CL62" i="7" s="1"/>
  <c r="J61" i="7"/>
  <c r="CL61" i="7" s="1"/>
  <c r="J60" i="7"/>
  <c r="CL60" i="7" s="1"/>
  <c r="J59" i="7"/>
  <c r="CL59" i="7" s="1"/>
  <c r="J58" i="7"/>
  <c r="CL58" i="7" s="1"/>
  <c r="J57" i="7"/>
  <c r="CL57" i="7" s="1"/>
  <c r="J56" i="7"/>
  <c r="CL56" i="7" s="1"/>
  <c r="J55" i="7"/>
  <c r="CL55" i="7" s="1"/>
  <c r="J54" i="7"/>
  <c r="CL54" i="7" s="1"/>
  <c r="J53" i="7"/>
  <c r="CL53" i="7" s="1"/>
  <c r="J52" i="7"/>
  <c r="CL52" i="7" s="1"/>
  <c r="J51" i="7"/>
  <c r="CL51" i="7" s="1"/>
  <c r="J50" i="7"/>
  <c r="CL50" i="7" s="1"/>
  <c r="J49" i="7"/>
  <c r="CL49" i="7" s="1"/>
  <c r="J48" i="7"/>
  <c r="CL48" i="7" s="1"/>
  <c r="J47" i="7"/>
  <c r="CL47" i="7" s="1"/>
  <c r="J46" i="7"/>
  <c r="CL46" i="7" s="1"/>
  <c r="J45" i="7"/>
  <c r="CL45" i="7" s="1"/>
  <c r="J44" i="7"/>
  <c r="CL44" i="7" s="1"/>
  <c r="J43" i="7"/>
  <c r="CL43" i="7" s="1"/>
  <c r="J42" i="7"/>
  <c r="CL42" i="7" s="1"/>
  <c r="J41" i="7"/>
  <c r="CL41" i="7" s="1"/>
  <c r="J40" i="7"/>
  <c r="CL40" i="7" s="1"/>
  <c r="J39" i="7"/>
  <c r="CL39" i="7" s="1"/>
  <c r="J38" i="7"/>
  <c r="CL38" i="7" s="1"/>
  <c r="J37" i="7"/>
  <c r="CL37" i="7" s="1"/>
  <c r="J36" i="7"/>
  <c r="CL36" i="7" s="1"/>
  <c r="J35" i="7"/>
  <c r="CL35" i="7" s="1"/>
  <c r="J34" i="7"/>
  <c r="CL34" i="7" s="1"/>
  <c r="J33" i="7"/>
  <c r="CL33" i="7" s="1"/>
  <c r="J32" i="7"/>
  <c r="CL32" i="7" s="1"/>
  <c r="J31" i="7"/>
  <c r="CL31" i="7" s="1"/>
  <c r="J30" i="7"/>
  <c r="CL30" i="7" s="1"/>
  <c r="J29" i="7"/>
  <c r="CL29" i="7" s="1"/>
  <c r="J28" i="7"/>
  <c r="CL28" i="7" s="1"/>
  <c r="J27" i="7"/>
  <c r="CL27" i="7" s="1"/>
  <c r="J26" i="7"/>
  <c r="CL26" i="7" s="1"/>
  <c r="J25" i="7"/>
  <c r="CL25" i="7" s="1"/>
  <c r="J24" i="7"/>
  <c r="CL24" i="7" s="1"/>
  <c r="J23" i="7"/>
  <c r="CL23" i="7" s="1"/>
  <c r="J22" i="7"/>
  <c r="CL22" i="7" s="1"/>
  <c r="J21" i="7"/>
  <c r="CL21" i="7" s="1"/>
  <c r="J20" i="7"/>
  <c r="CL20" i="7" s="1"/>
  <c r="J19" i="7"/>
  <c r="CL19" i="7" s="1"/>
  <c r="J17" i="7"/>
  <c r="CL17" i="7" s="1"/>
  <c r="J16" i="7"/>
  <c r="CL16" i="7" s="1"/>
  <c r="J15" i="7"/>
  <c r="CL15" i="7" s="1"/>
  <c r="J14" i="7"/>
  <c r="CL14" i="7" s="1"/>
  <c r="J13" i="7"/>
  <c r="CL13" i="7" s="1"/>
  <c r="J12" i="7"/>
  <c r="CL12" i="7" s="1"/>
  <c r="J11" i="7"/>
  <c r="CL11" i="7" s="1"/>
  <c r="J10" i="7"/>
  <c r="CL10" i="7" s="1"/>
  <c r="J9" i="7"/>
  <c r="CL9" i="7" s="1"/>
  <c r="J8" i="7"/>
  <c r="CL8" i="7" s="1"/>
  <c r="J7" i="7"/>
  <c r="CL7" i="7" s="1"/>
  <c r="J6" i="7"/>
  <c r="CL6" i="7" s="1"/>
  <c r="J5" i="7"/>
  <c r="CL5" i="7" s="1"/>
  <c r="I85" i="7"/>
  <c r="CK85" i="7" s="1"/>
  <c r="I84" i="7"/>
  <c r="CK84" i="7" s="1"/>
  <c r="I83" i="7"/>
  <c r="CK83" i="7" s="1"/>
  <c r="I82" i="7"/>
  <c r="CK82" i="7" s="1"/>
  <c r="I81" i="7"/>
  <c r="CK81" i="7" s="1"/>
  <c r="I80" i="7"/>
  <c r="CK80" i="7" s="1"/>
  <c r="I79" i="7"/>
  <c r="CK79" i="7" s="1"/>
  <c r="I78" i="7"/>
  <c r="CK78" i="7" s="1"/>
  <c r="I77" i="7"/>
  <c r="CK77" i="7" s="1"/>
  <c r="I76" i="7"/>
  <c r="CK76" i="7" s="1"/>
  <c r="I75" i="7"/>
  <c r="CK75" i="7" s="1"/>
  <c r="I74" i="7"/>
  <c r="CK74" i="7" s="1"/>
  <c r="I73" i="7"/>
  <c r="CK73" i="7" s="1"/>
  <c r="I72" i="7"/>
  <c r="CK72" i="7" s="1"/>
  <c r="I71" i="7"/>
  <c r="CK71" i="7" s="1"/>
  <c r="I70" i="7"/>
  <c r="CK70" i="7" s="1"/>
  <c r="I69" i="7"/>
  <c r="CK69" i="7" s="1"/>
  <c r="I68" i="7"/>
  <c r="CK68" i="7" s="1"/>
  <c r="I67" i="7"/>
  <c r="CK67" i="7" s="1"/>
  <c r="I66" i="7"/>
  <c r="CK66" i="7" s="1"/>
  <c r="I65" i="7"/>
  <c r="CK65" i="7" s="1"/>
  <c r="I64" i="7"/>
  <c r="CK64" i="7" s="1"/>
  <c r="I63" i="7"/>
  <c r="CK63" i="7" s="1"/>
  <c r="I62" i="7"/>
  <c r="CK62" i="7" s="1"/>
  <c r="I61" i="7"/>
  <c r="CK61" i="7" s="1"/>
  <c r="I60" i="7"/>
  <c r="CK60" i="7" s="1"/>
  <c r="I59" i="7"/>
  <c r="CK59" i="7" s="1"/>
  <c r="I58" i="7"/>
  <c r="CK58" i="7" s="1"/>
  <c r="I57" i="7"/>
  <c r="CK57" i="7" s="1"/>
  <c r="I56" i="7"/>
  <c r="CK56" i="7" s="1"/>
  <c r="I55" i="7"/>
  <c r="CK55" i="7" s="1"/>
  <c r="I54" i="7"/>
  <c r="CK54" i="7" s="1"/>
  <c r="I53" i="7"/>
  <c r="CK53" i="7" s="1"/>
  <c r="I52" i="7"/>
  <c r="CK52" i="7" s="1"/>
  <c r="I51" i="7"/>
  <c r="CK51" i="7" s="1"/>
  <c r="I50" i="7"/>
  <c r="CK50" i="7" s="1"/>
  <c r="I49" i="7"/>
  <c r="CK49" i="7" s="1"/>
  <c r="I48" i="7"/>
  <c r="CK48" i="7" s="1"/>
  <c r="I47" i="7"/>
  <c r="CK47" i="7" s="1"/>
  <c r="I46" i="7"/>
  <c r="CK46" i="7" s="1"/>
  <c r="I45" i="7"/>
  <c r="CK45" i="7" s="1"/>
  <c r="I44" i="7"/>
  <c r="CK44" i="7" s="1"/>
  <c r="I43" i="7"/>
  <c r="CK43" i="7" s="1"/>
  <c r="I42" i="7"/>
  <c r="CK42" i="7" s="1"/>
  <c r="I41" i="7"/>
  <c r="CK41" i="7" s="1"/>
  <c r="I40" i="7"/>
  <c r="CK40" i="7" s="1"/>
  <c r="I39" i="7"/>
  <c r="CK39" i="7" s="1"/>
  <c r="I38" i="7"/>
  <c r="CK38" i="7" s="1"/>
  <c r="I37" i="7"/>
  <c r="CK37" i="7" s="1"/>
  <c r="I36" i="7"/>
  <c r="CK36" i="7" s="1"/>
  <c r="I35" i="7"/>
  <c r="CK35" i="7" s="1"/>
  <c r="I34" i="7"/>
  <c r="CK34" i="7" s="1"/>
  <c r="I33" i="7"/>
  <c r="CK33" i="7" s="1"/>
  <c r="I32" i="7"/>
  <c r="CK32" i="7" s="1"/>
  <c r="I31" i="7"/>
  <c r="CK31" i="7" s="1"/>
  <c r="I30" i="7"/>
  <c r="CK30" i="7" s="1"/>
  <c r="I29" i="7"/>
  <c r="CK29" i="7" s="1"/>
  <c r="I28" i="7"/>
  <c r="CK28" i="7" s="1"/>
  <c r="I27" i="7"/>
  <c r="CK27" i="7" s="1"/>
  <c r="I26" i="7"/>
  <c r="CK26" i="7" s="1"/>
  <c r="I25" i="7"/>
  <c r="CK25" i="7" s="1"/>
  <c r="I24" i="7"/>
  <c r="CK24" i="7" s="1"/>
  <c r="I23" i="7"/>
  <c r="CK23" i="7" s="1"/>
  <c r="I22" i="7"/>
  <c r="CK22" i="7" s="1"/>
  <c r="I21" i="7"/>
  <c r="CK21" i="7" s="1"/>
  <c r="I20" i="7"/>
  <c r="CK20" i="7" s="1"/>
  <c r="I19" i="7"/>
  <c r="CK19" i="7" s="1"/>
  <c r="I17" i="7"/>
  <c r="CK17" i="7" s="1"/>
  <c r="I16" i="7"/>
  <c r="CK16" i="7" s="1"/>
  <c r="I15" i="7"/>
  <c r="CK15" i="7" s="1"/>
  <c r="I14" i="7"/>
  <c r="CK14" i="7" s="1"/>
  <c r="I13" i="7"/>
  <c r="CK13" i="7" s="1"/>
  <c r="I12" i="7"/>
  <c r="CK12" i="7" s="1"/>
  <c r="I11" i="7"/>
  <c r="CK11" i="7" s="1"/>
  <c r="I10" i="7"/>
  <c r="CK10" i="7" s="1"/>
  <c r="I9" i="7"/>
  <c r="CK9" i="7" s="1"/>
  <c r="I8" i="7"/>
  <c r="CK8" i="7" s="1"/>
  <c r="I7" i="7"/>
  <c r="CK7" i="7" s="1"/>
  <c r="I6" i="7"/>
  <c r="CK6" i="7" s="1"/>
  <c r="I5" i="7"/>
  <c r="CK5" i="7" s="1"/>
  <c r="H85" i="7"/>
  <c r="CJ85" i="7" s="1"/>
  <c r="H84" i="7"/>
  <c r="CJ84" i="7" s="1"/>
  <c r="H83" i="7"/>
  <c r="CJ83" i="7" s="1"/>
  <c r="H82" i="7"/>
  <c r="CJ82" i="7" s="1"/>
  <c r="H81" i="7"/>
  <c r="CJ81" i="7" s="1"/>
  <c r="H80" i="7"/>
  <c r="CJ80" i="7" s="1"/>
  <c r="H79" i="7"/>
  <c r="CJ79" i="7" s="1"/>
  <c r="H78" i="7"/>
  <c r="CJ78" i="7" s="1"/>
  <c r="H77" i="7"/>
  <c r="CJ77" i="7" s="1"/>
  <c r="H76" i="7"/>
  <c r="CJ76" i="7" s="1"/>
  <c r="H75" i="7"/>
  <c r="CJ75" i="7" s="1"/>
  <c r="H74" i="7"/>
  <c r="CJ74" i="7" s="1"/>
  <c r="H73" i="7"/>
  <c r="CJ73" i="7" s="1"/>
  <c r="H72" i="7"/>
  <c r="CJ72" i="7" s="1"/>
  <c r="H71" i="7"/>
  <c r="CJ71" i="7" s="1"/>
  <c r="H70" i="7"/>
  <c r="CJ70" i="7" s="1"/>
  <c r="H69" i="7"/>
  <c r="CJ69" i="7" s="1"/>
  <c r="H68" i="7"/>
  <c r="CJ68" i="7" s="1"/>
  <c r="H67" i="7"/>
  <c r="CJ67" i="7" s="1"/>
  <c r="H66" i="7"/>
  <c r="CJ66" i="7" s="1"/>
  <c r="H65" i="7"/>
  <c r="CJ65" i="7" s="1"/>
  <c r="H64" i="7"/>
  <c r="CJ64" i="7" s="1"/>
  <c r="H63" i="7"/>
  <c r="CJ63" i="7" s="1"/>
  <c r="H62" i="7"/>
  <c r="CJ62" i="7" s="1"/>
  <c r="H61" i="7"/>
  <c r="CJ61" i="7" s="1"/>
  <c r="H60" i="7"/>
  <c r="CJ60" i="7" s="1"/>
  <c r="H59" i="7"/>
  <c r="CJ59" i="7" s="1"/>
  <c r="H58" i="7"/>
  <c r="CJ58" i="7" s="1"/>
  <c r="H57" i="7"/>
  <c r="CJ57" i="7" s="1"/>
  <c r="H56" i="7"/>
  <c r="CJ56" i="7" s="1"/>
  <c r="H55" i="7"/>
  <c r="CJ55" i="7" s="1"/>
  <c r="H54" i="7"/>
  <c r="CJ54" i="7" s="1"/>
  <c r="H53" i="7"/>
  <c r="CJ53" i="7" s="1"/>
  <c r="H52" i="7"/>
  <c r="CJ52" i="7" s="1"/>
  <c r="H51" i="7"/>
  <c r="CJ51" i="7" s="1"/>
  <c r="H50" i="7"/>
  <c r="CJ50" i="7" s="1"/>
  <c r="H49" i="7"/>
  <c r="CJ49" i="7" s="1"/>
  <c r="H48" i="7"/>
  <c r="CJ48" i="7" s="1"/>
  <c r="H47" i="7"/>
  <c r="CJ47" i="7" s="1"/>
  <c r="H46" i="7"/>
  <c r="CJ46" i="7" s="1"/>
  <c r="H45" i="7"/>
  <c r="CJ45" i="7" s="1"/>
  <c r="H44" i="7"/>
  <c r="CJ44" i="7" s="1"/>
  <c r="H43" i="7"/>
  <c r="CJ43" i="7" s="1"/>
  <c r="H42" i="7"/>
  <c r="CJ42" i="7" s="1"/>
  <c r="H41" i="7"/>
  <c r="CJ41" i="7" s="1"/>
  <c r="H40" i="7"/>
  <c r="CJ40" i="7" s="1"/>
  <c r="H39" i="7"/>
  <c r="CJ39" i="7" s="1"/>
  <c r="H38" i="7"/>
  <c r="CJ38" i="7" s="1"/>
  <c r="H37" i="7"/>
  <c r="CJ37" i="7" s="1"/>
  <c r="H36" i="7"/>
  <c r="CJ36" i="7" s="1"/>
  <c r="H35" i="7"/>
  <c r="CJ35" i="7" s="1"/>
  <c r="H34" i="7"/>
  <c r="CJ34" i="7" s="1"/>
  <c r="H33" i="7"/>
  <c r="CJ33" i="7" s="1"/>
  <c r="H32" i="7"/>
  <c r="CJ32" i="7" s="1"/>
  <c r="H31" i="7"/>
  <c r="CJ31" i="7" s="1"/>
  <c r="H30" i="7"/>
  <c r="CJ30" i="7" s="1"/>
  <c r="H29" i="7"/>
  <c r="CJ29" i="7" s="1"/>
  <c r="H28" i="7"/>
  <c r="CJ28" i="7" s="1"/>
  <c r="H27" i="7"/>
  <c r="CJ27" i="7" s="1"/>
  <c r="H26" i="7"/>
  <c r="CJ26" i="7" s="1"/>
  <c r="H25" i="7"/>
  <c r="CJ25" i="7" s="1"/>
  <c r="H24" i="7"/>
  <c r="CJ24" i="7" s="1"/>
  <c r="H23" i="7"/>
  <c r="CJ23" i="7" s="1"/>
  <c r="H22" i="7"/>
  <c r="CJ22" i="7" s="1"/>
  <c r="H21" i="7"/>
  <c r="CJ21" i="7" s="1"/>
  <c r="H20" i="7"/>
  <c r="CJ20" i="7" s="1"/>
  <c r="H19" i="7"/>
  <c r="CJ19" i="7" s="1"/>
  <c r="H17" i="7"/>
  <c r="CJ17" i="7" s="1"/>
  <c r="H16" i="7"/>
  <c r="CJ16" i="7" s="1"/>
  <c r="H15" i="7"/>
  <c r="CJ15" i="7" s="1"/>
  <c r="H14" i="7"/>
  <c r="CJ14" i="7" s="1"/>
  <c r="H13" i="7"/>
  <c r="CJ13" i="7" s="1"/>
  <c r="H12" i="7"/>
  <c r="CJ12" i="7" s="1"/>
  <c r="H11" i="7"/>
  <c r="CJ11" i="7" s="1"/>
  <c r="H10" i="7"/>
  <c r="CJ10" i="7" s="1"/>
  <c r="H9" i="7"/>
  <c r="CJ9" i="7" s="1"/>
  <c r="H8" i="7"/>
  <c r="CJ8" i="7" s="1"/>
  <c r="H7" i="7"/>
  <c r="CJ7" i="7" s="1"/>
  <c r="H6" i="7"/>
  <c r="CJ6" i="7" s="1"/>
  <c r="H5" i="7"/>
  <c r="CJ5" i="7" s="1"/>
  <c r="G85" i="7"/>
  <c r="CI85" i="7" s="1"/>
  <c r="G84" i="7"/>
  <c r="CI84" i="7" s="1"/>
  <c r="G83" i="7"/>
  <c r="CI83" i="7" s="1"/>
  <c r="G82" i="7"/>
  <c r="CI82" i="7" s="1"/>
  <c r="G81" i="7"/>
  <c r="CI81" i="7" s="1"/>
  <c r="G80" i="7"/>
  <c r="CI80" i="7" s="1"/>
  <c r="G79" i="7"/>
  <c r="CI79" i="7" s="1"/>
  <c r="G78" i="7"/>
  <c r="CI78" i="7" s="1"/>
  <c r="G77" i="7"/>
  <c r="CI77" i="7" s="1"/>
  <c r="G76" i="7"/>
  <c r="CI76" i="7" s="1"/>
  <c r="G75" i="7"/>
  <c r="CI75" i="7" s="1"/>
  <c r="G74" i="7"/>
  <c r="CI74" i="7" s="1"/>
  <c r="G73" i="7"/>
  <c r="CI73" i="7" s="1"/>
  <c r="G72" i="7"/>
  <c r="CI72" i="7" s="1"/>
  <c r="G71" i="7"/>
  <c r="CI71" i="7" s="1"/>
  <c r="G70" i="7"/>
  <c r="CI70" i="7" s="1"/>
  <c r="G69" i="7"/>
  <c r="CI69" i="7" s="1"/>
  <c r="G68" i="7"/>
  <c r="CI68" i="7" s="1"/>
  <c r="G67" i="7"/>
  <c r="CI67" i="7" s="1"/>
  <c r="G66" i="7"/>
  <c r="CI66" i="7" s="1"/>
  <c r="G65" i="7"/>
  <c r="CI65" i="7" s="1"/>
  <c r="G64" i="7"/>
  <c r="CI64" i="7" s="1"/>
  <c r="G63" i="7"/>
  <c r="CI63" i="7" s="1"/>
  <c r="G62" i="7"/>
  <c r="CI62" i="7" s="1"/>
  <c r="G61" i="7"/>
  <c r="CI61" i="7" s="1"/>
  <c r="G60" i="7"/>
  <c r="CI60" i="7" s="1"/>
  <c r="G59" i="7"/>
  <c r="CI59" i="7" s="1"/>
  <c r="G58" i="7"/>
  <c r="CI58" i="7" s="1"/>
  <c r="G57" i="7"/>
  <c r="CI57" i="7" s="1"/>
  <c r="G56" i="7"/>
  <c r="CI56" i="7" s="1"/>
  <c r="G55" i="7"/>
  <c r="CI55" i="7" s="1"/>
  <c r="G54" i="7"/>
  <c r="CI54" i="7" s="1"/>
  <c r="G53" i="7"/>
  <c r="CI53" i="7" s="1"/>
  <c r="G52" i="7"/>
  <c r="CI52" i="7" s="1"/>
  <c r="G51" i="7"/>
  <c r="CI51" i="7" s="1"/>
  <c r="G50" i="7"/>
  <c r="CI50" i="7" s="1"/>
  <c r="G49" i="7"/>
  <c r="CI49" i="7" s="1"/>
  <c r="G48" i="7"/>
  <c r="CI48" i="7" s="1"/>
  <c r="G47" i="7"/>
  <c r="CI47" i="7" s="1"/>
  <c r="G46" i="7"/>
  <c r="CI46" i="7" s="1"/>
  <c r="G45" i="7"/>
  <c r="CI45" i="7" s="1"/>
  <c r="G44" i="7"/>
  <c r="CI44" i="7" s="1"/>
  <c r="G43" i="7"/>
  <c r="CI43" i="7" s="1"/>
  <c r="G42" i="7"/>
  <c r="CI42" i="7" s="1"/>
  <c r="G41" i="7"/>
  <c r="CI41" i="7" s="1"/>
  <c r="G40" i="7"/>
  <c r="CI40" i="7" s="1"/>
  <c r="G39" i="7"/>
  <c r="CI39" i="7" s="1"/>
  <c r="G38" i="7"/>
  <c r="CI38" i="7" s="1"/>
  <c r="G37" i="7"/>
  <c r="CI37" i="7" s="1"/>
  <c r="G36" i="7"/>
  <c r="CI36" i="7" s="1"/>
  <c r="G35" i="7"/>
  <c r="CI35" i="7" s="1"/>
  <c r="G34" i="7"/>
  <c r="CI34" i="7" s="1"/>
  <c r="G33" i="7"/>
  <c r="CI33" i="7" s="1"/>
  <c r="G32" i="7"/>
  <c r="CI32" i="7" s="1"/>
  <c r="G31" i="7"/>
  <c r="CI31" i="7" s="1"/>
  <c r="G30" i="7"/>
  <c r="CI30" i="7" s="1"/>
  <c r="G29" i="7"/>
  <c r="CI29" i="7" s="1"/>
  <c r="G28" i="7"/>
  <c r="CI28" i="7" s="1"/>
  <c r="G27" i="7"/>
  <c r="CI27" i="7" s="1"/>
  <c r="G26" i="7"/>
  <c r="CI26" i="7" s="1"/>
  <c r="G25" i="7"/>
  <c r="CI25" i="7" s="1"/>
  <c r="G24" i="7"/>
  <c r="CI24" i="7" s="1"/>
  <c r="G23" i="7"/>
  <c r="CI23" i="7" s="1"/>
  <c r="G22" i="7"/>
  <c r="CI22" i="7" s="1"/>
  <c r="G21" i="7"/>
  <c r="CI21" i="7" s="1"/>
  <c r="G20" i="7"/>
  <c r="CI20" i="7" s="1"/>
  <c r="G19" i="7"/>
  <c r="CI19" i="7" s="1"/>
  <c r="G17" i="7"/>
  <c r="CI17" i="7" s="1"/>
  <c r="G16" i="7"/>
  <c r="CI16" i="7" s="1"/>
  <c r="G15" i="7"/>
  <c r="CI15" i="7" s="1"/>
  <c r="G14" i="7"/>
  <c r="CI14" i="7" s="1"/>
  <c r="G13" i="7"/>
  <c r="CI13" i="7" s="1"/>
  <c r="G12" i="7"/>
  <c r="CI12" i="7" s="1"/>
  <c r="G11" i="7"/>
  <c r="CI11" i="7" s="1"/>
  <c r="G10" i="7"/>
  <c r="CI10" i="7" s="1"/>
  <c r="G9" i="7"/>
  <c r="CI9" i="7" s="1"/>
  <c r="G8" i="7"/>
  <c r="CI8" i="7" s="1"/>
  <c r="G7" i="7"/>
  <c r="CI7" i="7" s="1"/>
  <c r="G6" i="7"/>
  <c r="CI6" i="7" s="1"/>
  <c r="G5" i="7"/>
  <c r="CI5" i="7" s="1"/>
  <c r="F85" i="7"/>
  <c r="CH85" i="7" s="1"/>
  <c r="F84" i="7"/>
  <c r="CH84" i="7" s="1"/>
  <c r="F83" i="7"/>
  <c r="CH83" i="7" s="1"/>
  <c r="F82" i="7"/>
  <c r="CH82" i="7" s="1"/>
  <c r="F81" i="7"/>
  <c r="CH81" i="7" s="1"/>
  <c r="F80" i="7"/>
  <c r="CH80" i="7" s="1"/>
  <c r="F79" i="7"/>
  <c r="CH79" i="7" s="1"/>
  <c r="F78" i="7"/>
  <c r="CH78" i="7" s="1"/>
  <c r="F77" i="7"/>
  <c r="CH77" i="7" s="1"/>
  <c r="F76" i="7"/>
  <c r="CH76" i="7" s="1"/>
  <c r="F75" i="7"/>
  <c r="CH75" i="7" s="1"/>
  <c r="F74" i="7"/>
  <c r="CH74" i="7" s="1"/>
  <c r="F73" i="7"/>
  <c r="CH73" i="7" s="1"/>
  <c r="F72" i="7"/>
  <c r="CH72" i="7" s="1"/>
  <c r="F71" i="7"/>
  <c r="CH71" i="7" s="1"/>
  <c r="F70" i="7"/>
  <c r="CH70" i="7" s="1"/>
  <c r="F69" i="7"/>
  <c r="CH69" i="7" s="1"/>
  <c r="F68" i="7"/>
  <c r="CH68" i="7" s="1"/>
  <c r="F67" i="7"/>
  <c r="CH67" i="7" s="1"/>
  <c r="F66" i="7"/>
  <c r="CH66" i="7" s="1"/>
  <c r="F65" i="7"/>
  <c r="CH65" i="7" s="1"/>
  <c r="F64" i="7"/>
  <c r="CH64" i="7" s="1"/>
  <c r="F63" i="7"/>
  <c r="CH63" i="7" s="1"/>
  <c r="F62" i="7"/>
  <c r="CH62" i="7" s="1"/>
  <c r="F61" i="7"/>
  <c r="CH61" i="7" s="1"/>
  <c r="F60" i="7"/>
  <c r="CH60" i="7" s="1"/>
  <c r="F59" i="7"/>
  <c r="CH59" i="7" s="1"/>
  <c r="F58" i="7"/>
  <c r="CH58" i="7" s="1"/>
  <c r="F57" i="7"/>
  <c r="CH57" i="7" s="1"/>
  <c r="F56" i="7"/>
  <c r="CH56" i="7" s="1"/>
  <c r="F55" i="7"/>
  <c r="CH55" i="7" s="1"/>
  <c r="F54" i="7"/>
  <c r="CH54" i="7" s="1"/>
  <c r="F53" i="7"/>
  <c r="CH53" i="7" s="1"/>
  <c r="F52" i="7"/>
  <c r="CH52" i="7" s="1"/>
  <c r="F51" i="7"/>
  <c r="CH51" i="7" s="1"/>
  <c r="F50" i="7"/>
  <c r="CH50" i="7" s="1"/>
  <c r="F49" i="7"/>
  <c r="CH49" i="7" s="1"/>
  <c r="F48" i="7"/>
  <c r="CH48" i="7" s="1"/>
  <c r="F47" i="7"/>
  <c r="CH47" i="7" s="1"/>
  <c r="F46" i="7"/>
  <c r="CH46" i="7" s="1"/>
  <c r="F45" i="7"/>
  <c r="CH45" i="7" s="1"/>
  <c r="F44" i="7"/>
  <c r="CH44" i="7" s="1"/>
  <c r="F43" i="7"/>
  <c r="CH43" i="7" s="1"/>
  <c r="F42" i="7"/>
  <c r="CH42" i="7" s="1"/>
  <c r="F41" i="7"/>
  <c r="CH41" i="7" s="1"/>
  <c r="F40" i="7"/>
  <c r="CH40" i="7" s="1"/>
  <c r="F39" i="7"/>
  <c r="CH39" i="7" s="1"/>
  <c r="F38" i="7"/>
  <c r="CH38" i="7" s="1"/>
  <c r="F37" i="7"/>
  <c r="CH37" i="7" s="1"/>
  <c r="F36" i="7"/>
  <c r="CH36" i="7" s="1"/>
  <c r="F35" i="7"/>
  <c r="CH35" i="7" s="1"/>
  <c r="F34" i="7"/>
  <c r="CH34" i="7" s="1"/>
  <c r="F33" i="7"/>
  <c r="CH33" i="7" s="1"/>
  <c r="F32" i="7"/>
  <c r="CH32" i="7" s="1"/>
  <c r="F31" i="7"/>
  <c r="CH31" i="7" s="1"/>
  <c r="F30" i="7"/>
  <c r="CH30" i="7" s="1"/>
  <c r="F29" i="7"/>
  <c r="CH29" i="7" s="1"/>
  <c r="F28" i="7"/>
  <c r="CH28" i="7" s="1"/>
  <c r="F27" i="7"/>
  <c r="CH27" i="7" s="1"/>
  <c r="F26" i="7"/>
  <c r="CH26" i="7" s="1"/>
  <c r="F25" i="7"/>
  <c r="CH25" i="7" s="1"/>
  <c r="F24" i="7"/>
  <c r="CH24" i="7" s="1"/>
  <c r="F23" i="7"/>
  <c r="CH23" i="7" s="1"/>
  <c r="F22" i="7"/>
  <c r="CH22" i="7" s="1"/>
  <c r="F21" i="7"/>
  <c r="CH21" i="7" s="1"/>
  <c r="F20" i="7"/>
  <c r="CH20" i="7" s="1"/>
  <c r="F19" i="7"/>
  <c r="CH19" i="7" s="1"/>
  <c r="F17" i="7"/>
  <c r="CH17" i="7" s="1"/>
  <c r="F16" i="7"/>
  <c r="CH16" i="7" s="1"/>
  <c r="F15" i="7"/>
  <c r="CH15" i="7" s="1"/>
  <c r="F14" i="7"/>
  <c r="CH14" i="7" s="1"/>
  <c r="F13" i="7"/>
  <c r="CH13" i="7" s="1"/>
  <c r="F12" i="7"/>
  <c r="CH12" i="7" s="1"/>
  <c r="F11" i="7"/>
  <c r="CH11" i="7" s="1"/>
  <c r="F10" i="7"/>
  <c r="CH10" i="7" s="1"/>
  <c r="F9" i="7"/>
  <c r="CH9" i="7" s="1"/>
  <c r="F8" i="7"/>
  <c r="CH8" i="7" s="1"/>
  <c r="F7" i="7"/>
  <c r="CH7" i="7" s="1"/>
  <c r="F6" i="7"/>
  <c r="CH6" i="7" s="1"/>
  <c r="F5" i="7"/>
  <c r="CH5" i="7" s="1"/>
  <c r="L36" i="12" l="1"/>
  <c r="L37" i="12"/>
  <c r="L35" i="12"/>
  <c r="I72" i="25"/>
  <c r="I73" i="25" s="1"/>
  <c r="E72" i="25"/>
  <c r="E73" i="25" s="1"/>
  <c r="F29" i="25"/>
  <c r="F35" i="25"/>
  <c r="D17" i="13"/>
  <c r="C72" i="25"/>
  <c r="C73" i="25" s="1"/>
  <c r="F10" i="25"/>
  <c r="F12" i="25"/>
  <c r="F14" i="25"/>
  <c r="F16" i="25"/>
  <c r="F18" i="25"/>
  <c r="F20" i="25"/>
  <c r="F22" i="25"/>
  <c r="F24" i="25"/>
  <c r="F26" i="25"/>
  <c r="F28" i="25"/>
  <c r="F31" i="25"/>
  <c r="F33" i="25"/>
  <c r="F36" i="25"/>
  <c r="F4" i="25"/>
  <c r="A10" i="25"/>
  <c r="E10" i="25" s="1"/>
  <c r="A12" i="25"/>
  <c r="E12" i="25" s="1"/>
  <c r="A14" i="25"/>
  <c r="E14" i="25" s="1"/>
  <c r="A16" i="25"/>
  <c r="E16" i="25" s="1"/>
  <c r="A18" i="25"/>
  <c r="E18" i="25" s="1"/>
  <c r="A20" i="25"/>
  <c r="E20" i="25" s="1"/>
  <c r="A22" i="25"/>
  <c r="E22" i="25" s="1"/>
  <c r="A24" i="25"/>
  <c r="E24" i="25" s="1"/>
  <c r="A26" i="25"/>
  <c r="E26" i="25" s="1"/>
  <c r="A28" i="25"/>
  <c r="E28" i="25" s="1"/>
  <c r="A31" i="25"/>
  <c r="E31" i="25" s="1"/>
  <c r="A33" i="25"/>
  <c r="E33" i="25" s="1"/>
  <c r="A36" i="25"/>
  <c r="E36" i="25" s="1"/>
  <c r="A4" i="25"/>
  <c r="E4" i="25" s="1"/>
  <c r="F9" i="25"/>
  <c r="F11" i="25"/>
  <c r="F13" i="25"/>
  <c r="F15" i="25"/>
  <c r="F17" i="25"/>
  <c r="F19" i="25"/>
  <c r="F21" i="25"/>
  <c r="F25" i="25"/>
  <c r="F30" i="25"/>
  <c r="F34" i="25"/>
  <c r="A9" i="25"/>
  <c r="E9" i="25" s="1"/>
  <c r="A13" i="25"/>
  <c r="E13" i="25" s="1"/>
  <c r="A17" i="25"/>
  <c r="E17" i="25" s="1"/>
  <c r="A21" i="25"/>
  <c r="E21" i="25" s="1"/>
  <c r="A25" i="25"/>
  <c r="E25" i="25" s="1"/>
  <c r="A30" i="25"/>
  <c r="E30" i="25" s="1"/>
  <c r="A34" i="25"/>
  <c r="E34" i="25" s="1"/>
  <c r="F23" i="25"/>
  <c r="F27" i="25"/>
  <c r="F32" i="25"/>
  <c r="F37" i="25"/>
  <c r="A11" i="25"/>
  <c r="E11" i="25" s="1"/>
  <c r="A15" i="25"/>
  <c r="E15" i="25" s="1"/>
  <c r="A19" i="25"/>
  <c r="E19" i="25" s="1"/>
  <c r="A23" i="25"/>
  <c r="E23" i="25" s="1"/>
  <c r="A27" i="25"/>
  <c r="E27" i="25" s="1"/>
  <c r="A32" i="25"/>
  <c r="E32" i="25" s="1"/>
  <c r="A37" i="25"/>
  <c r="E37" i="25" s="1"/>
  <c r="F6" i="25"/>
  <c r="A6" i="25"/>
  <c r="E6" i="25" s="1"/>
  <c r="F8" i="25"/>
  <c r="A8" i="25"/>
  <c r="E8" i="25" s="1"/>
  <c r="F7" i="25"/>
  <c r="A7" i="25"/>
  <c r="E7" i="25" s="1"/>
  <c r="F5" i="25"/>
  <c r="A5" i="25"/>
  <c r="E5" i="25" s="1"/>
  <c r="G72" i="25"/>
  <c r="G73" i="25" s="1"/>
  <c r="D72" i="25"/>
  <c r="D73" i="25" s="1"/>
  <c r="A72" i="25"/>
  <c r="A73" i="25" s="1"/>
  <c r="B72" i="25"/>
  <c r="B73" i="25" s="1"/>
  <c r="BH21" i="7"/>
  <c r="BD65" i="7"/>
  <c r="BH85" i="7"/>
  <c r="N151" i="12" s="1"/>
  <c r="AX5" i="7"/>
  <c r="BF43" i="7"/>
  <c r="AZ76" i="7"/>
  <c r="BF10" i="7"/>
  <c r="BD33" i="7"/>
  <c r="BH53" i="7"/>
  <c r="AV72" i="7"/>
  <c r="BD81" i="7"/>
  <c r="BB8" i="7"/>
  <c r="BD16" i="7"/>
  <c r="BF27" i="7"/>
  <c r="BH37" i="7"/>
  <c r="BD49" i="7"/>
  <c r="BF59" i="7"/>
  <c r="BH69" i="7"/>
  <c r="AX74" i="7"/>
  <c r="BB79" i="7"/>
  <c r="BF83" i="7"/>
  <c r="BF6" i="7"/>
  <c r="AY9" i="7"/>
  <c r="BH12" i="7"/>
  <c r="BF19" i="7"/>
  <c r="BD25" i="7"/>
  <c r="BH29" i="7"/>
  <c r="BF35" i="7"/>
  <c r="BD41" i="7"/>
  <c r="BH45" i="7"/>
  <c r="BF51" i="7"/>
  <c r="BD57" i="7"/>
  <c r="BH61" i="7"/>
  <c r="BF67" i="7"/>
  <c r="BB71" i="7"/>
  <c r="BD73" i="7"/>
  <c r="BF75" i="7"/>
  <c r="BH77" i="7"/>
  <c r="AV80" i="7"/>
  <c r="AX82" i="7"/>
  <c r="AZ84" i="7"/>
  <c r="BB6" i="7"/>
  <c r="AY7" i="7"/>
  <c r="BF8" i="7"/>
  <c r="BB10" i="7"/>
  <c r="BD12" i="7"/>
  <c r="BE14" i="7"/>
  <c r="BH16" i="7"/>
  <c r="BD21" i="7"/>
  <c r="BF23" i="7"/>
  <c r="BH25" i="7"/>
  <c r="BD29" i="7"/>
  <c r="BF31" i="7"/>
  <c r="BH33" i="7"/>
  <c r="BD37" i="7"/>
  <c r="BF39" i="7"/>
  <c r="BH41" i="7"/>
  <c r="BD45" i="7"/>
  <c r="BF47" i="7"/>
  <c r="BH49" i="7"/>
  <c r="BD53" i="7"/>
  <c r="BF55" i="7"/>
  <c r="BH57" i="7"/>
  <c r="BD61" i="7"/>
  <c r="BF63" i="7"/>
  <c r="BH65" i="7"/>
  <c r="BD69" i="7"/>
  <c r="AX70" i="7"/>
  <c r="BF71" i="7"/>
  <c r="AZ72" i="7"/>
  <c r="BH73" i="7"/>
  <c r="BB75" i="7"/>
  <c r="AV76" i="7"/>
  <c r="BD77" i="7"/>
  <c r="AX78" i="7"/>
  <c r="BF79" i="7"/>
  <c r="AZ80" i="7"/>
  <c r="BH81" i="7"/>
  <c r="BB83" i="7"/>
  <c r="AV84" i="7"/>
  <c r="BD85" i="7"/>
  <c r="N147" i="12" s="1"/>
  <c r="AZ5" i="7"/>
  <c r="BD6" i="7"/>
  <c r="BH6" i="7"/>
  <c r="BA7" i="7"/>
  <c r="BD8" i="7"/>
  <c r="BH8" i="7"/>
  <c r="BA9" i="7"/>
  <c r="BD10" i="7"/>
  <c r="BH10" i="7"/>
  <c r="BF12" i="7"/>
  <c r="BC14" i="7"/>
  <c r="BG14" i="7"/>
  <c r="BF16" i="7"/>
  <c r="BD19" i="7"/>
  <c r="BH19" i="7"/>
  <c r="BF21" i="7"/>
  <c r="BD23" i="7"/>
  <c r="BH23" i="7"/>
  <c r="BF25" i="7"/>
  <c r="BD27" i="7"/>
  <c r="BH27" i="7"/>
  <c r="BF29" i="7"/>
  <c r="BD31" i="7"/>
  <c r="BH31" i="7"/>
  <c r="BF33" i="7"/>
  <c r="BD35" i="7"/>
  <c r="BH35" i="7"/>
  <c r="BF37" i="7"/>
  <c r="BD39" i="7"/>
  <c r="BH39" i="7"/>
  <c r="BF41" i="7"/>
  <c r="BD43" i="7"/>
  <c r="BH43" i="7"/>
  <c r="BF45" i="7"/>
  <c r="BD47" i="7"/>
  <c r="BH47" i="7"/>
  <c r="BF49" i="7"/>
  <c r="BD51" i="7"/>
  <c r="BH51" i="7"/>
  <c r="BF53" i="7"/>
  <c r="BD55" i="7"/>
  <c r="BH55" i="7"/>
  <c r="BF57" i="7"/>
  <c r="BD59" i="7"/>
  <c r="BH59" i="7"/>
  <c r="BF61" i="7"/>
  <c r="BD63" i="7"/>
  <c r="BH63" i="7"/>
  <c r="BF65" i="7"/>
  <c r="BD67" i="7"/>
  <c r="BH67" i="7"/>
  <c r="BF69" i="7"/>
  <c r="AV70" i="7"/>
  <c r="AZ70" i="7"/>
  <c r="BD71" i="7"/>
  <c r="BH71" i="7"/>
  <c r="AX72" i="7"/>
  <c r="BB73" i="7"/>
  <c r="BF73" i="7"/>
  <c r="AV74" i="7"/>
  <c r="AZ74" i="7"/>
  <c r="BD75" i="7"/>
  <c r="BH75" i="7"/>
  <c r="AX76" i="7"/>
  <c r="BB77" i="7"/>
  <c r="BF77" i="7"/>
  <c r="AV78" i="7"/>
  <c r="AZ78" i="7"/>
  <c r="BD79" i="7"/>
  <c r="BH79" i="7"/>
  <c r="AX80" i="7"/>
  <c r="BB81" i="7"/>
  <c r="BF81" i="7"/>
  <c r="AV82" i="7"/>
  <c r="AZ82" i="7"/>
  <c r="BD83" i="7"/>
  <c r="BH83" i="7"/>
  <c r="AX84" i="7"/>
  <c r="BB85" i="7"/>
  <c r="N145" i="12" s="1"/>
  <c r="BF85" i="7"/>
  <c r="N149" i="12" s="1"/>
  <c r="AT57" i="7"/>
  <c r="AT61" i="7"/>
  <c r="AT65" i="7"/>
  <c r="AT69" i="7"/>
  <c r="AT71" i="7"/>
  <c r="AT75" i="7"/>
  <c r="AT77" i="7"/>
  <c r="AT81" i="7"/>
  <c r="AT85" i="7"/>
  <c r="AV75" i="7"/>
  <c r="AV79" i="7"/>
  <c r="AV83" i="7"/>
  <c r="AW71" i="7"/>
  <c r="AW75" i="7"/>
  <c r="AW79" i="7"/>
  <c r="AW83" i="7"/>
  <c r="AW85" i="7"/>
  <c r="AX6" i="7"/>
  <c r="AX79" i="7"/>
  <c r="AY71" i="7"/>
  <c r="AY75" i="7"/>
  <c r="AY77" i="7"/>
  <c r="AY81" i="7"/>
  <c r="AY83" i="7"/>
  <c r="AY85" i="7"/>
  <c r="AZ75" i="7"/>
  <c r="AZ79" i="7"/>
  <c r="AZ83" i="7"/>
  <c r="BA6" i="7"/>
  <c r="BA70" i="7"/>
  <c r="BA72" i="7"/>
  <c r="BA74" i="7"/>
  <c r="BA78" i="7"/>
  <c r="BA80" i="7"/>
  <c r="BA82" i="7"/>
  <c r="BA84" i="7"/>
  <c r="BB7" i="7"/>
  <c r="BB9" i="7"/>
  <c r="BB76" i="7"/>
  <c r="BB78" i="7"/>
  <c r="BB82" i="7"/>
  <c r="BC70" i="7"/>
  <c r="BC72" i="7"/>
  <c r="BC74" i="7"/>
  <c r="BC76" i="7"/>
  <c r="BC78" i="7"/>
  <c r="BC80" i="7"/>
  <c r="BC82" i="7"/>
  <c r="BC84" i="7"/>
  <c r="BD7" i="7"/>
  <c r="BD13" i="7"/>
  <c r="BD17" i="7"/>
  <c r="BD22" i="7"/>
  <c r="BD26" i="7"/>
  <c r="BD30" i="7"/>
  <c r="BD32" i="7"/>
  <c r="BD38" i="7"/>
  <c r="BD42" i="7"/>
  <c r="BD44" i="7"/>
  <c r="BD48" i="7"/>
  <c r="BD76" i="7"/>
  <c r="BD78" i="7"/>
  <c r="BD82" i="7"/>
  <c r="BD84" i="7"/>
  <c r="BE5" i="7"/>
  <c r="BE11" i="7"/>
  <c r="BF9" i="7"/>
  <c r="BF20" i="7"/>
  <c r="BF24" i="7"/>
  <c r="BF28" i="7"/>
  <c r="BF30" i="7"/>
  <c r="BF36" i="7"/>
  <c r="BF40" i="7"/>
  <c r="BF44" i="7"/>
  <c r="BF46" i="7"/>
  <c r="BF50" i="7"/>
  <c r="BF52" i="7"/>
  <c r="BF76" i="7"/>
  <c r="BF78" i="7"/>
  <c r="BF82" i="7"/>
  <c r="BF84" i="7"/>
  <c r="BG5" i="7"/>
  <c r="BG11" i="7"/>
  <c r="BG84" i="7"/>
  <c r="BD5" i="7"/>
  <c r="BH5" i="7"/>
  <c r="BC7" i="7"/>
  <c r="BG7" i="7"/>
  <c r="AZ8" i="7"/>
  <c r="BE9" i="7"/>
  <c r="AX10" i="7"/>
  <c r="BD11" i="7"/>
  <c r="BH11" i="7"/>
  <c r="BE13" i="7"/>
  <c r="BF15" i="7"/>
  <c r="BG17" i="7"/>
  <c r="BE20" i="7"/>
  <c r="BG22" i="7"/>
  <c r="BE24" i="7"/>
  <c r="BG26" i="7"/>
  <c r="BE28" i="7"/>
  <c r="BG30" i="7"/>
  <c r="BE32" i="7"/>
  <c r="BG34" i="7"/>
  <c r="BE36" i="7"/>
  <c r="BG38" i="7"/>
  <c r="BE40" i="7"/>
  <c r="BG42" i="7"/>
  <c r="BE44" i="7"/>
  <c r="BG46" i="7"/>
  <c r="BE48" i="7"/>
  <c r="BG50" i="7"/>
  <c r="BE52" i="7"/>
  <c r="BF54" i="7"/>
  <c r="BF56" i="7"/>
  <c r="BF58" i="7"/>
  <c r="BF60" i="7"/>
  <c r="BF62" i="7"/>
  <c r="BF64" i="7"/>
  <c r="BF66" i="7"/>
  <c r="BF68" i="7"/>
  <c r="BB70" i="7"/>
  <c r="J145" i="12" s="1"/>
  <c r="BF70" i="7"/>
  <c r="AV71" i="7"/>
  <c r="AZ71" i="7"/>
  <c r="BB72" i="7"/>
  <c r="BF72" i="7"/>
  <c r="AV73" i="7"/>
  <c r="AZ73" i="7"/>
  <c r="AT55" i="7"/>
  <c r="AT59" i="7"/>
  <c r="AT63" i="7"/>
  <c r="AT67" i="7"/>
  <c r="AT73" i="7"/>
  <c r="AT79" i="7"/>
  <c r="AT83" i="7"/>
  <c r="AV77" i="7"/>
  <c r="AV81" i="7"/>
  <c r="AV85" i="7"/>
  <c r="AW73" i="7"/>
  <c r="AW77" i="7"/>
  <c r="AW81" i="7"/>
  <c r="AX75" i="7"/>
  <c r="AX77" i="7"/>
  <c r="AX81" i="7"/>
  <c r="AX83" i="7"/>
  <c r="AX85" i="7"/>
  <c r="AY8" i="7"/>
  <c r="AY10" i="7"/>
  <c r="AY73" i="7"/>
  <c r="AY79" i="7"/>
  <c r="AZ77" i="7"/>
  <c r="AZ81" i="7"/>
  <c r="AZ85" i="7"/>
  <c r="BA8" i="7"/>
  <c r="BA10" i="7"/>
  <c r="BA76" i="7"/>
  <c r="BB74" i="7"/>
  <c r="BB80" i="7"/>
  <c r="BB84" i="7"/>
  <c r="BC5" i="7"/>
  <c r="BD9" i="7"/>
  <c r="BD20" i="7"/>
  <c r="BD24" i="7"/>
  <c r="BD28" i="7"/>
  <c r="BD34" i="7"/>
  <c r="BD36" i="7"/>
  <c r="BD40" i="7"/>
  <c r="BD46" i="7"/>
  <c r="BD50" i="7"/>
  <c r="BD52" i="7"/>
  <c r="BD74" i="7"/>
  <c r="BD80" i="7"/>
  <c r="BE15" i="7"/>
  <c r="BE54" i="7"/>
  <c r="BE56" i="7"/>
  <c r="BE58" i="7"/>
  <c r="BE60" i="7"/>
  <c r="BE62" i="7"/>
  <c r="BE64" i="7"/>
  <c r="BE66" i="7"/>
  <c r="BE68" i="7"/>
  <c r="BE70" i="7"/>
  <c r="BE72" i="7"/>
  <c r="BE74" i="7"/>
  <c r="BE76" i="7"/>
  <c r="BE78" i="7"/>
  <c r="BE80" i="7"/>
  <c r="BE82" i="7"/>
  <c r="BE84" i="7"/>
  <c r="BF7" i="7"/>
  <c r="BF13" i="7"/>
  <c r="BF17" i="7"/>
  <c r="BF22" i="7"/>
  <c r="BF26" i="7"/>
  <c r="BF32" i="7"/>
  <c r="BF34" i="7"/>
  <c r="BF38" i="7"/>
  <c r="BF42" i="7"/>
  <c r="BF48" i="7"/>
  <c r="BF74" i="7"/>
  <c r="BF80" i="7"/>
  <c r="BG15" i="7"/>
  <c r="BG54" i="7"/>
  <c r="BG56" i="7"/>
  <c r="BG58" i="7"/>
  <c r="BG60" i="7"/>
  <c r="BG62" i="7"/>
  <c r="BG64" i="7"/>
  <c r="BG66" i="7"/>
  <c r="BG68" i="7"/>
  <c r="BG70" i="7"/>
  <c r="BG72" i="7"/>
  <c r="BG74" i="7"/>
  <c r="BG76" i="7"/>
  <c r="BG78" i="7"/>
  <c r="BG80" i="7"/>
  <c r="BG82" i="7"/>
  <c r="BH7" i="7"/>
  <c r="BH9" i="7"/>
  <c r="BH13" i="7"/>
  <c r="BH17" i="7"/>
  <c r="BH20" i="7"/>
  <c r="BH22" i="7"/>
  <c r="BH24" i="7"/>
  <c r="BH26" i="7"/>
  <c r="BH28" i="7"/>
  <c r="BH30" i="7"/>
  <c r="BH32" i="7"/>
  <c r="BH34" i="7"/>
  <c r="BH36" i="7"/>
  <c r="BH38" i="7"/>
  <c r="BH40" i="7"/>
  <c r="BH42" i="7"/>
  <c r="BH44" i="7"/>
  <c r="BH46" i="7"/>
  <c r="BH48" i="7"/>
  <c r="BH50" i="7"/>
  <c r="BH52" i="7"/>
  <c r="BH74" i="7"/>
  <c r="BH76" i="7"/>
  <c r="BH78" i="7"/>
  <c r="BH80" i="7"/>
  <c r="BH82" i="7"/>
  <c r="BH84" i="7"/>
  <c r="BB5" i="7"/>
  <c r="BF5" i="7"/>
  <c r="AZ6" i="7"/>
  <c r="BE7" i="7"/>
  <c r="AX8" i="7"/>
  <c r="BC9" i="7"/>
  <c r="BG9" i="7"/>
  <c r="AZ10" i="7"/>
  <c r="BF11" i="7"/>
  <c r="BG13" i="7"/>
  <c r="BD15" i="7"/>
  <c r="BH15" i="7"/>
  <c r="BE17" i="7"/>
  <c r="BG20" i="7"/>
  <c r="BE22" i="7"/>
  <c r="BG24" i="7"/>
  <c r="BE26" i="7"/>
  <c r="BG28" i="7"/>
  <c r="BE30" i="7"/>
  <c r="BG32" i="7"/>
  <c r="BE34" i="7"/>
  <c r="BG36" i="7"/>
  <c r="BE38" i="7"/>
  <c r="BG40" i="7"/>
  <c r="BE42" i="7"/>
  <c r="BG44" i="7"/>
  <c r="BE46" i="7"/>
  <c r="BG48" i="7"/>
  <c r="BE50" i="7"/>
  <c r="BG52" i="7"/>
  <c r="BD54" i="7"/>
  <c r="BH54" i="7"/>
  <c r="BD56" i="7"/>
  <c r="BH56" i="7"/>
  <c r="BD58" i="7"/>
  <c r="BH58" i="7"/>
  <c r="BD60" i="7"/>
  <c r="BH60" i="7"/>
  <c r="BD62" i="7"/>
  <c r="BH62" i="7"/>
  <c r="BD64" i="7"/>
  <c r="BH64" i="7"/>
  <c r="BD66" i="7"/>
  <c r="BH66" i="7"/>
  <c r="BD68" i="7"/>
  <c r="BH68" i="7"/>
  <c r="BD70" i="7"/>
  <c r="BH70" i="7"/>
  <c r="J151" i="12" s="1"/>
  <c r="AX71" i="7"/>
  <c r="BD72" i="7"/>
  <c r="BH72" i="7"/>
  <c r="AX73" i="7"/>
  <c r="L139" i="12"/>
  <c r="AY5" i="7"/>
  <c r="BA5" i="7"/>
  <c r="BC6" i="7"/>
  <c r="BE6" i="7"/>
  <c r="BG6" i="7"/>
  <c r="AX7" i="7"/>
  <c r="AZ7" i="7"/>
  <c r="BC8" i="7"/>
  <c r="BE8" i="7"/>
  <c r="BG8" i="7"/>
  <c r="AX9" i="7"/>
  <c r="AZ9" i="7"/>
  <c r="BC10" i="7"/>
  <c r="BE10" i="7"/>
  <c r="BG10" i="7"/>
  <c r="BA11" i="7"/>
  <c r="BB12" i="7"/>
  <c r="BE12" i="7"/>
  <c r="BG12" i="7"/>
  <c r="BD14" i="7"/>
  <c r="BF14" i="7"/>
  <c r="BH14" i="7"/>
  <c r="BC16" i="7"/>
  <c r="BE16" i="7"/>
  <c r="BG16" i="7"/>
  <c r="BE19" i="7"/>
  <c r="BG19" i="7"/>
  <c r="BE21" i="7"/>
  <c r="BG21" i="7"/>
  <c r="BE23" i="7"/>
  <c r="BG23" i="7"/>
  <c r="BE25" i="7"/>
  <c r="BG25" i="7"/>
  <c r="BE27" i="7"/>
  <c r="BG27" i="7"/>
  <c r="BE29" i="7"/>
  <c r="BG29" i="7"/>
  <c r="BE31" i="7"/>
  <c r="BG31" i="7"/>
  <c r="BE33" i="7"/>
  <c r="BG33" i="7"/>
  <c r="BE35" i="7"/>
  <c r="BG35" i="7"/>
  <c r="BE37" i="7"/>
  <c r="BG37" i="7"/>
  <c r="BE39" i="7"/>
  <c r="BG39" i="7"/>
  <c r="BE41" i="7"/>
  <c r="BG41" i="7"/>
  <c r="BE43" i="7"/>
  <c r="BG43" i="7"/>
  <c r="BE45" i="7"/>
  <c r="BG45" i="7"/>
  <c r="BE47" i="7"/>
  <c r="BG47" i="7"/>
  <c r="BE49" i="7"/>
  <c r="BG49" i="7"/>
  <c r="BE51" i="7"/>
  <c r="BG51" i="7"/>
  <c r="BE53" i="7"/>
  <c r="BG53" i="7"/>
  <c r="AT54" i="7"/>
  <c r="BE55" i="7"/>
  <c r="BG55" i="7"/>
  <c r="AT56" i="7"/>
  <c r="BE57" i="7"/>
  <c r="BG57" i="7"/>
  <c r="AT58" i="7"/>
  <c r="BE59" i="7"/>
  <c r="BG59" i="7"/>
  <c r="AT60" i="7"/>
  <c r="BE61" i="7"/>
  <c r="BG61" i="7"/>
  <c r="AT62" i="7"/>
  <c r="BE63" i="7"/>
  <c r="BG63" i="7"/>
  <c r="AT64" i="7"/>
  <c r="BE65" i="7"/>
  <c r="BG65" i="7"/>
  <c r="AT66" i="7"/>
  <c r="BE67" i="7"/>
  <c r="BG67" i="7"/>
  <c r="AT68" i="7"/>
  <c r="BE69" i="7"/>
  <c r="BG69" i="7"/>
  <c r="AT70" i="7"/>
  <c r="J137" i="12" s="1"/>
  <c r="AW70" i="7"/>
  <c r="J140" i="12" s="1"/>
  <c r="AY70" i="7"/>
  <c r="BA71" i="7"/>
  <c r="BC71" i="7"/>
  <c r="BE71" i="7"/>
  <c r="BG71" i="7"/>
  <c r="AT72" i="7"/>
  <c r="AW72" i="7"/>
  <c r="AY72" i="7"/>
  <c r="BA73" i="7"/>
  <c r="BC73" i="7"/>
  <c r="BE73" i="7"/>
  <c r="BG73" i="7"/>
  <c r="AT74" i="7"/>
  <c r="AW74" i="7"/>
  <c r="AY74" i="7"/>
  <c r="BA75" i="7"/>
  <c r="BC75" i="7"/>
  <c r="BE75" i="7"/>
  <c r="BG75" i="7"/>
  <c r="AT76" i="7"/>
  <c r="AW76" i="7"/>
  <c r="AY76" i="7"/>
  <c r="BA77" i="7"/>
  <c r="BC77" i="7"/>
  <c r="BE77" i="7"/>
  <c r="BG77" i="7"/>
  <c r="AT78" i="7"/>
  <c r="AW78" i="7"/>
  <c r="AY78" i="7"/>
  <c r="BA79" i="7"/>
  <c r="BC79" i="7"/>
  <c r="BE79" i="7"/>
  <c r="BG79" i="7"/>
  <c r="AT80" i="7"/>
  <c r="AW80" i="7"/>
  <c r="AY80" i="7"/>
  <c r="BA81" i="7"/>
  <c r="BC81" i="7"/>
  <c r="BE81" i="7"/>
  <c r="BG81" i="7"/>
  <c r="AT82" i="7"/>
  <c r="AW82" i="7"/>
  <c r="AY82" i="7"/>
  <c r="BA83" i="7"/>
  <c r="BC83" i="7"/>
  <c r="BE83" i="7"/>
  <c r="BG83" i="7"/>
  <c r="AT84" i="7"/>
  <c r="AW84" i="7"/>
  <c r="AY84" i="7"/>
  <c r="BA85" i="7"/>
  <c r="N144" i="12" s="1"/>
  <c r="BC85" i="7"/>
  <c r="N146" i="12" s="1"/>
  <c r="BE85" i="7"/>
  <c r="N148" i="12" s="1"/>
  <c r="BG85" i="7"/>
  <c r="N150" i="12" s="1"/>
  <c r="AV50" i="7"/>
  <c r="AV52" i="7"/>
  <c r="AV54" i="7"/>
  <c r="AV56" i="7"/>
  <c r="AV58" i="7"/>
  <c r="AV60" i="7"/>
  <c r="AV62" i="7"/>
  <c r="AV64" i="7"/>
  <c r="AV66" i="7"/>
  <c r="AV68" i="7"/>
  <c r="AW50" i="7"/>
  <c r="AW52" i="7"/>
  <c r="AW54" i="7"/>
  <c r="AW56" i="7"/>
  <c r="AW58" i="7"/>
  <c r="AW60" i="7"/>
  <c r="AW62" i="7"/>
  <c r="AW64" i="7"/>
  <c r="AW66" i="7"/>
  <c r="AW68" i="7"/>
  <c r="AX20" i="7"/>
  <c r="AX22" i="7"/>
  <c r="AX26" i="7"/>
  <c r="AX28" i="7"/>
  <c r="AX30" i="7"/>
  <c r="AX32" i="7"/>
  <c r="AX34" i="7"/>
  <c r="AX36" i="7"/>
  <c r="AX38" i="7"/>
  <c r="AX40" i="7"/>
  <c r="AX42" i="7"/>
  <c r="AX44" i="7"/>
  <c r="AX46" i="7"/>
  <c r="AX48" i="7"/>
  <c r="AX50" i="7"/>
  <c r="AX52" i="7"/>
  <c r="AX54" i="7"/>
  <c r="AX56" i="7"/>
  <c r="AX58" i="7"/>
  <c r="AX60" i="7"/>
  <c r="AX62" i="7"/>
  <c r="AX64" i="7"/>
  <c r="AX66" i="7"/>
  <c r="AX68" i="7"/>
  <c r="AY20" i="7"/>
  <c r="AY22" i="7"/>
  <c r="AY24" i="7"/>
  <c r="AY26" i="7"/>
  <c r="AY28" i="7"/>
  <c r="AY30" i="7"/>
  <c r="AY32" i="7"/>
  <c r="AY34" i="7"/>
  <c r="AY36" i="7"/>
  <c r="AY38" i="7"/>
  <c r="AY40" i="7"/>
  <c r="AY42" i="7"/>
  <c r="AY44" i="7"/>
  <c r="AY46" i="7"/>
  <c r="AY48" i="7"/>
  <c r="AY50" i="7"/>
  <c r="AY52" i="7"/>
  <c r="AY54" i="7"/>
  <c r="AY56" i="7"/>
  <c r="AY58" i="7"/>
  <c r="AY60" i="7"/>
  <c r="AY62" i="7"/>
  <c r="AY64" i="7"/>
  <c r="AY66" i="7"/>
  <c r="AY68" i="7"/>
  <c r="AZ20" i="7"/>
  <c r="AZ22" i="7"/>
  <c r="AZ24" i="7"/>
  <c r="AZ26" i="7"/>
  <c r="AZ28" i="7"/>
  <c r="AZ32" i="7"/>
  <c r="AZ34" i="7"/>
  <c r="AZ36" i="7"/>
  <c r="AZ38" i="7"/>
  <c r="AZ40" i="7"/>
  <c r="AZ42" i="7"/>
  <c r="AZ44" i="7"/>
  <c r="AZ46" i="7"/>
  <c r="AZ48" i="7"/>
  <c r="AZ50" i="7"/>
  <c r="AZ52" i="7"/>
  <c r="AZ54" i="7"/>
  <c r="AZ56" i="7"/>
  <c r="AZ58" i="7"/>
  <c r="AZ60" i="7"/>
  <c r="AZ62" i="7"/>
  <c r="AZ64" i="7"/>
  <c r="AZ66" i="7"/>
  <c r="AZ68" i="7"/>
  <c r="BA21" i="7"/>
  <c r="BA23" i="7"/>
  <c r="BA25" i="7"/>
  <c r="BA27" i="7"/>
  <c r="BA29" i="7"/>
  <c r="BA31" i="7"/>
  <c r="BA33" i="7"/>
  <c r="BA35" i="7"/>
  <c r="BA39" i="7"/>
  <c r="BA41" i="7"/>
  <c r="BA43" i="7"/>
  <c r="BA45" i="7"/>
  <c r="BA47" i="7"/>
  <c r="BA49" i="7"/>
  <c r="BA51" i="7"/>
  <c r="BA53" i="7"/>
  <c r="BA55" i="7"/>
  <c r="BA57" i="7"/>
  <c r="BA59" i="7"/>
  <c r="BA61" i="7"/>
  <c r="BA63" i="7"/>
  <c r="BA65" i="7"/>
  <c r="BA67" i="7"/>
  <c r="BA69" i="7"/>
  <c r="BB19" i="7"/>
  <c r="BB21" i="7"/>
  <c r="BB23" i="7"/>
  <c r="BB25" i="7"/>
  <c r="BB27" i="7"/>
  <c r="BB29" i="7"/>
  <c r="BB31" i="7"/>
  <c r="BB33" i="7"/>
  <c r="BB35" i="7"/>
  <c r="BB37" i="7"/>
  <c r="BB39" i="7"/>
  <c r="BB41" i="7"/>
  <c r="BB43" i="7"/>
  <c r="BB45" i="7"/>
  <c r="BB47" i="7"/>
  <c r="BB49" i="7"/>
  <c r="BB51" i="7"/>
  <c r="BB53" i="7"/>
  <c r="BB55" i="7"/>
  <c r="BB57" i="7"/>
  <c r="BB59" i="7"/>
  <c r="BB61" i="7"/>
  <c r="BB63" i="7"/>
  <c r="BB65" i="7"/>
  <c r="BB67" i="7"/>
  <c r="BB69" i="7"/>
  <c r="BC19" i="7"/>
  <c r="BC21" i="7"/>
  <c r="BC23" i="7"/>
  <c r="BC25" i="7"/>
  <c r="BC27" i="7"/>
  <c r="BC29" i="7"/>
  <c r="BC31" i="7"/>
  <c r="BC33" i="7"/>
  <c r="BC35" i="7"/>
  <c r="BC37" i="7"/>
  <c r="BC39" i="7"/>
  <c r="BC41" i="7"/>
  <c r="BC43" i="7"/>
  <c r="BC45" i="7"/>
  <c r="BC47" i="7"/>
  <c r="BC49" i="7"/>
  <c r="BC51" i="7"/>
  <c r="BC53" i="7"/>
  <c r="BC55" i="7"/>
  <c r="BC57" i="7"/>
  <c r="BC59" i="7"/>
  <c r="BC61" i="7"/>
  <c r="BC63" i="7"/>
  <c r="BC65" i="7"/>
  <c r="BC67" i="7"/>
  <c r="BC69" i="7"/>
  <c r="AX11" i="7"/>
  <c r="AZ11" i="7"/>
  <c r="BB11" i="7"/>
  <c r="AY12" i="7"/>
  <c r="BA12" i="7"/>
  <c r="BC12" i="7"/>
  <c r="AX13" i="7"/>
  <c r="BA13" i="7"/>
  <c r="BC13" i="7"/>
  <c r="AX14" i="7"/>
  <c r="AZ14" i="7"/>
  <c r="BB14" i="7"/>
  <c r="AY15" i="7"/>
  <c r="BA15" i="7"/>
  <c r="BC15" i="7"/>
  <c r="AX16" i="7"/>
  <c r="AZ16" i="7"/>
  <c r="BB16" i="7"/>
  <c r="AY17" i="7"/>
  <c r="BA17" i="7"/>
  <c r="BC17" i="7"/>
  <c r="AV49" i="7"/>
  <c r="AV51" i="7"/>
  <c r="AV53" i="7"/>
  <c r="AV55" i="7"/>
  <c r="AV57" i="7"/>
  <c r="AV61" i="7"/>
  <c r="AV63" i="7"/>
  <c r="AV65" i="7"/>
  <c r="AV67" i="7"/>
  <c r="AV69" i="7"/>
  <c r="AW49" i="7"/>
  <c r="AW51" i="7"/>
  <c r="AW53" i="7"/>
  <c r="AW55" i="7"/>
  <c r="AW57" i="7"/>
  <c r="AW59" i="7"/>
  <c r="AW61" i="7"/>
  <c r="AW63" i="7"/>
  <c r="AW65" i="7"/>
  <c r="AW67" i="7"/>
  <c r="AW69" i="7"/>
  <c r="AX21" i="7"/>
  <c r="AX23" i="7"/>
  <c r="AX25" i="7"/>
  <c r="AX27" i="7"/>
  <c r="AX29" i="7"/>
  <c r="AX31" i="7"/>
  <c r="AX35" i="7"/>
  <c r="AX37" i="7"/>
  <c r="AX39" i="7"/>
  <c r="AX41" i="7"/>
  <c r="AX43" i="7"/>
  <c r="AX45" i="7"/>
  <c r="AX47" i="7"/>
  <c r="AX49" i="7"/>
  <c r="AX51" i="7"/>
  <c r="AX53" i="7"/>
  <c r="AX55" i="7"/>
  <c r="AX57" i="7"/>
  <c r="AX59" i="7"/>
  <c r="AX61" i="7"/>
  <c r="AX63" i="7"/>
  <c r="AX65" i="7"/>
  <c r="AX67" i="7"/>
  <c r="AX69" i="7"/>
  <c r="AY19" i="7"/>
  <c r="AY21" i="7"/>
  <c r="AY23" i="7"/>
  <c r="AY25" i="7"/>
  <c r="AY27" i="7"/>
  <c r="AY29" i="7"/>
  <c r="AY31" i="7"/>
  <c r="AY33" i="7"/>
  <c r="AY35" i="7"/>
  <c r="AY37" i="7"/>
  <c r="AY39" i="7"/>
  <c r="AY41" i="7"/>
  <c r="AY43" i="7"/>
  <c r="AY45" i="7"/>
  <c r="AY47" i="7"/>
  <c r="AY49" i="7"/>
  <c r="AY51" i="7"/>
  <c r="AY53" i="7"/>
  <c r="AY55" i="7"/>
  <c r="AY57" i="7"/>
  <c r="AY59" i="7"/>
  <c r="AY63" i="7"/>
  <c r="AY65" i="7"/>
  <c r="AY67" i="7"/>
  <c r="AY69" i="7"/>
  <c r="AZ19" i="7"/>
  <c r="AZ21" i="7"/>
  <c r="AZ23" i="7"/>
  <c r="AZ25" i="7"/>
  <c r="AZ27" i="7"/>
  <c r="AZ29" i="7"/>
  <c r="AZ31" i="7"/>
  <c r="AZ33" i="7"/>
  <c r="AZ35" i="7"/>
  <c r="AZ37" i="7"/>
  <c r="AZ39" i="7"/>
  <c r="AZ41" i="7"/>
  <c r="AZ43" i="7"/>
  <c r="AZ45" i="7"/>
  <c r="AZ47" i="7"/>
  <c r="AZ49" i="7"/>
  <c r="AZ51" i="7"/>
  <c r="AZ53" i="7"/>
  <c r="AZ55" i="7"/>
  <c r="AZ57" i="7"/>
  <c r="AZ59" i="7"/>
  <c r="AZ61" i="7"/>
  <c r="AZ63" i="7"/>
  <c r="AZ65" i="7"/>
  <c r="AZ67" i="7"/>
  <c r="AZ69" i="7"/>
  <c r="BA20" i="7"/>
  <c r="BA22" i="7"/>
  <c r="BA24" i="7"/>
  <c r="BA26" i="7"/>
  <c r="BA28" i="7"/>
  <c r="BA30" i="7"/>
  <c r="BA32" i="7"/>
  <c r="BA34" i="7"/>
  <c r="BA36" i="7"/>
  <c r="BA38" i="7"/>
  <c r="BA40" i="7"/>
  <c r="BA42" i="7"/>
  <c r="BA44" i="7"/>
  <c r="BA46" i="7"/>
  <c r="BA48" i="7"/>
  <c r="BA50" i="7"/>
  <c r="BA52" i="7"/>
  <c r="BA54" i="7"/>
  <c r="BA56" i="7"/>
  <c r="BA58" i="7"/>
  <c r="BA60" i="7"/>
  <c r="BA62" i="7"/>
  <c r="BA64" i="7"/>
  <c r="BA66" i="7"/>
  <c r="BA68" i="7"/>
  <c r="BB20" i="7"/>
  <c r="BB22" i="7"/>
  <c r="BB24" i="7"/>
  <c r="BB26" i="7"/>
  <c r="BB28" i="7"/>
  <c r="BB30" i="7"/>
  <c r="BB32" i="7"/>
  <c r="BB34" i="7"/>
  <c r="BB36" i="7"/>
  <c r="BB38" i="7"/>
  <c r="BB40" i="7"/>
  <c r="BB42" i="7"/>
  <c r="BB44" i="7"/>
  <c r="BB46" i="7"/>
  <c r="BB48" i="7"/>
  <c r="BB50" i="7"/>
  <c r="BB52" i="7"/>
  <c r="BB54" i="7"/>
  <c r="BB56" i="7"/>
  <c r="BB58" i="7"/>
  <c r="BB60" i="7"/>
  <c r="BB62" i="7"/>
  <c r="BB64" i="7"/>
  <c r="BB66" i="7"/>
  <c r="BB68" i="7"/>
  <c r="BC20" i="7"/>
  <c r="BC22" i="7"/>
  <c r="BC24" i="7"/>
  <c r="BC26" i="7"/>
  <c r="BC28" i="7"/>
  <c r="BC30" i="7"/>
  <c r="BC32" i="7"/>
  <c r="BC34" i="7"/>
  <c r="BC36" i="7"/>
  <c r="BC38" i="7"/>
  <c r="BC40" i="7"/>
  <c r="BC42" i="7"/>
  <c r="BC44" i="7"/>
  <c r="BC46" i="7"/>
  <c r="BC48" i="7"/>
  <c r="BC50" i="7"/>
  <c r="BC52" i="7"/>
  <c r="BC54" i="7"/>
  <c r="BC56" i="7"/>
  <c r="BC58" i="7"/>
  <c r="BC60" i="7"/>
  <c r="BC62" i="7"/>
  <c r="BC64" i="7"/>
  <c r="BC66" i="7"/>
  <c r="BC68" i="7"/>
  <c r="AY11" i="7"/>
  <c r="BC11" i="7"/>
  <c r="AX12" i="7"/>
  <c r="AZ12" i="7"/>
  <c r="AZ13" i="7"/>
  <c r="BB13" i="7"/>
  <c r="AY14" i="7"/>
  <c r="BA14" i="7"/>
  <c r="AX15" i="7"/>
  <c r="AZ15" i="7"/>
  <c r="BB15" i="7"/>
  <c r="AY16" i="7"/>
  <c r="BA16" i="7"/>
  <c r="AX17" i="7"/>
  <c r="AZ17" i="7"/>
  <c r="BB17" i="7"/>
  <c r="AX19" i="7"/>
  <c r="AV59" i="7"/>
  <c r="BA37" i="7"/>
  <c r="AZ30" i="7"/>
  <c r="AY61" i="7"/>
  <c r="AY13" i="7"/>
  <c r="P142" i="12"/>
  <c r="AX24" i="7"/>
  <c r="P141" i="12"/>
  <c r="AX33" i="7"/>
  <c r="AV5" i="7"/>
  <c r="AW6" i="7"/>
  <c r="AW7" i="7"/>
  <c r="AV8" i="7"/>
  <c r="AW9" i="7"/>
  <c r="AV10" i="7"/>
  <c r="AW11" i="7"/>
  <c r="AV12" i="7"/>
  <c r="AW13" i="7"/>
  <c r="AV14" i="7"/>
  <c r="AW15" i="7"/>
  <c r="AV16" i="7"/>
  <c r="AW17" i="7"/>
  <c r="AW19" i="7"/>
  <c r="AV20" i="7"/>
  <c r="AW21" i="7"/>
  <c r="AV22" i="7"/>
  <c r="AW23" i="7"/>
  <c r="AV24" i="7"/>
  <c r="AW25" i="7"/>
  <c r="AV26" i="7"/>
  <c r="AW27" i="7"/>
  <c r="AV28" i="7"/>
  <c r="AW29" i="7"/>
  <c r="AV30" i="7"/>
  <c r="AW31" i="7"/>
  <c r="AV32" i="7"/>
  <c r="AW33" i="7"/>
  <c r="AV34" i="7"/>
  <c r="AW35" i="7"/>
  <c r="AV36" i="7"/>
  <c r="AW37" i="7"/>
  <c r="AV38" i="7"/>
  <c r="AW39" i="7"/>
  <c r="AV40" i="7"/>
  <c r="AW45" i="7"/>
  <c r="AV46" i="7"/>
  <c r="AW47" i="7"/>
  <c r="AV48" i="7"/>
  <c r="P138" i="12"/>
  <c r="AW5" i="7"/>
  <c r="AV6" i="7"/>
  <c r="AV7" i="7"/>
  <c r="AW8" i="7"/>
  <c r="AV9" i="7"/>
  <c r="AW10" i="7"/>
  <c r="AV11" i="7"/>
  <c r="AW12" i="7"/>
  <c r="AV13" i="7"/>
  <c r="AW14" i="7"/>
  <c r="AV15" i="7"/>
  <c r="AW16" i="7"/>
  <c r="AV17" i="7"/>
  <c r="AV19" i="7"/>
  <c r="AW20" i="7"/>
  <c r="AV21" i="7"/>
  <c r="AW22" i="7"/>
  <c r="AV23" i="7"/>
  <c r="AW24" i="7"/>
  <c r="AV25" i="7"/>
  <c r="AW26" i="7"/>
  <c r="AV27" i="7"/>
  <c r="AW28" i="7"/>
  <c r="AV29" i="7"/>
  <c r="AW30" i="7"/>
  <c r="AV31" i="7"/>
  <c r="AW32" i="7"/>
  <c r="AV33" i="7"/>
  <c r="AW34" i="7"/>
  <c r="AV35" i="7"/>
  <c r="AW36" i="7"/>
  <c r="AV37" i="7"/>
  <c r="AW38" i="7"/>
  <c r="AV39" i="7"/>
  <c r="AW40" i="7"/>
  <c r="AW41" i="7"/>
  <c r="AW42" i="7"/>
  <c r="AW43" i="7"/>
  <c r="AW44" i="7"/>
  <c r="AV45" i="7"/>
  <c r="AW46" i="7"/>
  <c r="AV47" i="7"/>
  <c r="AW48" i="7"/>
  <c r="AV44" i="7"/>
  <c r="AV43" i="7"/>
  <c r="AV42" i="7"/>
  <c r="AV41" i="7"/>
  <c r="AU85" i="7"/>
  <c r="N138" i="12" s="1"/>
  <c r="AU84" i="7"/>
  <c r="AU83" i="7"/>
  <c r="AU82" i="7"/>
  <c r="AU81" i="7"/>
  <c r="AU80" i="7"/>
  <c r="AU79" i="7"/>
  <c r="AU78" i="7"/>
  <c r="AU77" i="7"/>
  <c r="AU76" i="7"/>
  <c r="AU75" i="7"/>
  <c r="AU74" i="7"/>
  <c r="AU73" i="7"/>
  <c r="AU72" i="7"/>
  <c r="AU71" i="7"/>
  <c r="AU70" i="7"/>
  <c r="AU69" i="7"/>
  <c r="AU68" i="7"/>
  <c r="AU67" i="7"/>
  <c r="AU66" i="7"/>
  <c r="AU65" i="7"/>
  <c r="AU64" i="7"/>
  <c r="AU63" i="7"/>
  <c r="AU62" i="7"/>
  <c r="AU61" i="7"/>
  <c r="AU60" i="7"/>
  <c r="AU59" i="7"/>
  <c r="AU58" i="7"/>
  <c r="AU57" i="7"/>
  <c r="AU56" i="7"/>
  <c r="AU55" i="7"/>
  <c r="AU54" i="7"/>
  <c r="AT23" i="7"/>
  <c r="AT24" i="7"/>
  <c r="AU25" i="7"/>
  <c r="AU26" i="7"/>
  <c r="AT27" i="7"/>
  <c r="AU28" i="7"/>
  <c r="AT29" i="7"/>
  <c r="AU30" i="7"/>
  <c r="AT31" i="7"/>
  <c r="AU32" i="7"/>
  <c r="AT33" i="7"/>
  <c r="AU34" i="7"/>
  <c r="AT35" i="7"/>
  <c r="AU36" i="7"/>
  <c r="AU37" i="7"/>
  <c r="AT38" i="7"/>
  <c r="AU39" i="7"/>
  <c r="AT40" i="7"/>
  <c r="AU44" i="7"/>
  <c r="AT45" i="7"/>
  <c r="AU46" i="7"/>
  <c r="AT47" i="7"/>
  <c r="AU48" i="7"/>
  <c r="AT49" i="7"/>
  <c r="AT50" i="7"/>
  <c r="AU51" i="7"/>
  <c r="AT52" i="7"/>
  <c r="AU53" i="7"/>
  <c r="AU24" i="7"/>
  <c r="AT25" i="7"/>
  <c r="AU27" i="7"/>
  <c r="AT28" i="7"/>
  <c r="AU29" i="7"/>
  <c r="AT30" i="7"/>
  <c r="AU31" i="7"/>
  <c r="AT32" i="7"/>
  <c r="AU33" i="7"/>
  <c r="AT34" i="7"/>
  <c r="AU35" i="7"/>
  <c r="AT36" i="7"/>
  <c r="AU38" i="7"/>
  <c r="AT39" i="7"/>
  <c r="AU40" i="7"/>
  <c r="AT41" i="7"/>
  <c r="AU42" i="7"/>
  <c r="AT43" i="7"/>
  <c r="AT44" i="7"/>
  <c r="AU45" i="7"/>
  <c r="AT46" i="7"/>
  <c r="AU47" i="7"/>
  <c r="AT48" i="7"/>
  <c r="AU50" i="7"/>
  <c r="AT51" i="7"/>
  <c r="AU52" i="7"/>
  <c r="AT53" i="7"/>
  <c r="AT42" i="7"/>
  <c r="AU49" i="7"/>
  <c r="AU23" i="7"/>
  <c r="AU41" i="7"/>
  <c r="AU43" i="7"/>
  <c r="AT37" i="7"/>
  <c r="AT26" i="7"/>
  <c r="AT5" i="7"/>
  <c r="AU6" i="7"/>
  <c r="AU7" i="7"/>
  <c r="AT8" i="7"/>
  <c r="AU9" i="7"/>
  <c r="AT10" i="7"/>
  <c r="AU11" i="7"/>
  <c r="AT12" i="7"/>
  <c r="AU13" i="7"/>
  <c r="AT14" i="7"/>
  <c r="AU15" i="7"/>
  <c r="AT16" i="7"/>
  <c r="AU17" i="7"/>
  <c r="AU19" i="7"/>
  <c r="AT20" i="7"/>
  <c r="AU21" i="7"/>
  <c r="AT22" i="7"/>
  <c r="AU5" i="7"/>
  <c r="AT6" i="7"/>
  <c r="AT7" i="7"/>
  <c r="AU8" i="7"/>
  <c r="AT9" i="7"/>
  <c r="AU10" i="7"/>
  <c r="AT11" i="7"/>
  <c r="AU12" i="7"/>
  <c r="AT13" i="7"/>
  <c r="AU14" i="7"/>
  <c r="AT15" i="7"/>
  <c r="AU16" i="7"/>
  <c r="AT17" i="7"/>
  <c r="AT19" i="7"/>
  <c r="AU20" i="7"/>
  <c r="AT21" i="7"/>
  <c r="AU22" i="7"/>
  <c r="AY6" i="7"/>
  <c r="O151" i="12" l="1"/>
  <c r="K149" i="12"/>
  <c r="J149" i="12"/>
  <c r="J143" i="12"/>
  <c r="B151" i="12"/>
  <c r="C143" i="12"/>
  <c r="O141" i="12"/>
  <c r="O148" i="12"/>
  <c r="O147" i="12"/>
  <c r="O149" i="12"/>
  <c r="O145" i="12"/>
  <c r="D12" i="13"/>
  <c r="D6" i="13"/>
  <c r="D11" i="13"/>
  <c r="D16" i="13"/>
  <c r="D15" i="13"/>
  <c r="D9" i="13"/>
  <c r="D14" i="13"/>
  <c r="D8" i="13"/>
  <c r="D13" i="13"/>
  <c r="D10" i="13"/>
  <c r="D35" i="13"/>
  <c r="D29" i="13"/>
  <c r="D37" i="13"/>
  <c r="D47" i="13"/>
  <c r="D25" i="13"/>
  <c r="D41" i="13"/>
  <c r="D40" i="13"/>
  <c r="D27" i="13"/>
  <c r="D23" i="13"/>
  <c r="G138" i="12"/>
  <c r="D38" i="13"/>
  <c r="D24" i="13"/>
  <c r="D48" i="13"/>
  <c r="D39" i="13"/>
  <c r="M137" i="12"/>
  <c r="L137" i="12"/>
  <c r="D31" i="13"/>
  <c r="E137" i="12"/>
  <c r="H137" i="12"/>
  <c r="K137" i="12"/>
  <c r="M141" i="12"/>
  <c r="D7" i="13"/>
  <c r="C137" i="12"/>
  <c r="D137" i="12"/>
  <c r="O137" i="12"/>
  <c r="B137" i="12"/>
  <c r="D45" i="13"/>
  <c r="F137" i="12"/>
  <c r="G137" i="12"/>
  <c r="N137" i="12"/>
  <c r="I137" i="12"/>
  <c r="K141" i="12"/>
  <c r="B145" i="12"/>
  <c r="L143" i="12"/>
  <c r="I149" i="12"/>
  <c r="I142" i="12"/>
  <c r="D83" i="13"/>
  <c r="D84" i="13"/>
  <c r="M88" i="13" s="1"/>
  <c r="M89" i="13" s="1"/>
  <c r="D33" i="13"/>
  <c r="D36" i="13"/>
  <c r="D43" i="13"/>
  <c r="D42" i="13"/>
  <c r="D79" i="13"/>
  <c r="D75" i="13"/>
  <c r="D71" i="13"/>
  <c r="D67" i="13"/>
  <c r="D63" i="13"/>
  <c r="D59" i="13"/>
  <c r="D55" i="13"/>
  <c r="D80" i="13"/>
  <c r="D76" i="13"/>
  <c r="D74" i="13"/>
  <c r="D70" i="13"/>
  <c r="D68" i="13"/>
  <c r="D64" i="13"/>
  <c r="D60" i="13"/>
  <c r="D56" i="13"/>
  <c r="D46" i="13"/>
  <c r="D44" i="13"/>
  <c r="D20" i="13"/>
  <c r="D18" i="13"/>
  <c r="D5" i="13"/>
  <c r="D21" i="13"/>
  <c r="D19" i="13"/>
  <c r="D4" i="13"/>
  <c r="D52" i="13"/>
  <c r="D50" i="13"/>
  <c r="D51" i="13"/>
  <c r="D49" i="13"/>
  <c r="D34" i="13"/>
  <c r="D32" i="13"/>
  <c r="D30" i="13"/>
  <c r="D28" i="13"/>
  <c r="D26" i="13"/>
  <c r="D22" i="13"/>
  <c r="D81" i="13"/>
  <c r="D77" i="13"/>
  <c r="D73" i="13"/>
  <c r="D69" i="13"/>
  <c r="D65" i="13"/>
  <c r="D61" i="13"/>
  <c r="D57" i="13"/>
  <c r="D53" i="13"/>
  <c r="D82" i="13"/>
  <c r="D78" i="13"/>
  <c r="D72" i="13"/>
  <c r="D66" i="13"/>
  <c r="D62" i="13"/>
  <c r="D58" i="13"/>
  <c r="D54" i="13"/>
  <c r="C139" i="12"/>
  <c r="C142" i="12"/>
  <c r="C144" i="12"/>
  <c r="C146" i="12"/>
  <c r="C148" i="12"/>
  <c r="K145" i="12"/>
  <c r="O146" i="12"/>
  <c r="O144" i="12"/>
  <c r="P147" i="12"/>
  <c r="P144" i="12"/>
  <c r="P137" i="12"/>
  <c r="M143" i="12"/>
  <c r="L141" i="12"/>
  <c r="K151" i="12"/>
  <c r="J139" i="12"/>
  <c r="C151" i="12"/>
  <c r="C147" i="12"/>
  <c r="O143" i="12"/>
  <c r="M139" i="12"/>
  <c r="D149" i="12"/>
  <c r="C149" i="12"/>
  <c r="C145" i="12"/>
  <c r="C140" i="12"/>
  <c r="O150" i="12"/>
  <c r="H139" i="12"/>
  <c r="C150" i="12"/>
  <c r="C141" i="12"/>
  <c r="O142" i="12"/>
  <c r="E141" i="12"/>
  <c r="D141" i="12"/>
  <c r="D143" i="12"/>
  <c r="M142" i="12"/>
  <c r="L142" i="12"/>
  <c r="J142" i="12"/>
  <c r="B141" i="12"/>
  <c r="B144" i="12"/>
  <c r="J141" i="12"/>
  <c r="J147" i="12"/>
  <c r="B149" i="12"/>
  <c r="K147" i="12"/>
  <c r="P143" i="12"/>
  <c r="E144" i="12"/>
  <c r="I147" i="12"/>
  <c r="D151" i="12"/>
  <c r="D147" i="12"/>
  <c r="N142" i="12"/>
  <c r="N140" i="12"/>
  <c r="I151" i="12"/>
  <c r="B143" i="12"/>
  <c r="P151" i="12"/>
  <c r="P149" i="12"/>
  <c r="P146" i="12"/>
  <c r="P139" i="12"/>
  <c r="K148" i="12"/>
  <c r="K144" i="12"/>
  <c r="I148" i="12"/>
  <c r="D148" i="12"/>
  <c r="H151" i="12"/>
  <c r="G150" i="12"/>
  <c r="E150" i="12"/>
  <c r="M150" i="12"/>
  <c r="L150" i="12"/>
  <c r="J150" i="12"/>
  <c r="H150" i="12"/>
  <c r="E149" i="12"/>
  <c r="M148" i="12"/>
  <c r="L148" i="12"/>
  <c r="J148" i="12"/>
  <c r="H148" i="12"/>
  <c r="G147" i="12"/>
  <c r="F147" i="12"/>
  <c r="K143" i="12"/>
  <c r="F150" i="12"/>
  <c r="P150" i="12"/>
  <c r="B148" i="12"/>
  <c r="M147" i="12"/>
  <c r="E147" i="12"/>
  <c r="M146" i="12"/>
  <c r="L146" i="12"/>
  <c r="J146" i="12"/>
  <c r="M145" i="12"/>
  <c r="L145" i="12"/>
  <c r="M144" i="12"/>
  <c r="L144" i="12"/>
  <c r="J144" i="12"/>
  <c r="B140" i="12"/>
  <c r="M140" i="12"/>
  <c r="L140" i="12"/>
  <c r="K150" i="12"/>
  <c r="K146" i="12"/>
  <c r="I150" i="12"/>
  <c r="D150" i="12"/>
  <c r="B142" i="12"/>
  <c r="H147" i="12"/>
  <c r="F148" i="12"/>
  <c r="M151" i="12"/>
  <c r="L151" i="12"/>
  <c r="G151" i="12"/>
  <c r="F151" i="12"/>
  <c r="E151" i="12"/>
  <c r="B146" i="12"/>
  <c r="N143" i="12"/>
  <c r="K142" i="12"/>
  <c r="N141" i="12"/>
  <c r="K140" i="12"/>
  <c r="N139" i="12"/>
  <c r="K139" i="12"/>
  <c r="H149" i="12"/>
  <c r="G148" i="12"/>
  <c r="E148" i="12"/>
  <c r="B147" i="12"/>
  <c r="B150" i="12"/>
  <c r="M149" i="12"/>
  <c r="L149" i="12"/>
  <c r="G149" i="12"/>
  <c r="F149" i="12"/>
  <c r="P148" i="12"/>
  <c r="O140" i="12"/>
  <c r="H146" i="12"/>
  <c r="G146" i="12"/>
  <c r="F146" i="12"/>
  <c r="E146" i="12"/>
  <c r="H145" i="12"/>
  <c r="G145" i="12"/>
  <c r="F145" i="12"/>
  <c r="E145" i="12"/>
  <c r="P145" i="12"/>
  <c r="H144" i="12"/>
  <c r="G144" i="12"/>
  <c r="F144" i="12"/>
  <c r="I143" i="12"/>
  <c r="D142" i="12"/>
  <c r="I141" i="12"/>
  <c r="I140" i="12"/>
  <c r="I139" i="12"/>
  <c r="P140" i="12"/>
  <c r="I146" i="12"/>
  <c r="D146" i="12"/>
  <c r="I145" i="12"/>
  <c r="D145" i="12"/>
  <c r="I144" i="12"/>
  <c r="D144" i="12"/>
  <c r="H143" i="12"/>
  <c r="G143" i="12"/>
  <c r="F143" i="12"/>
  <c r="E143" i="12"/>
  <c r="H142" i="12"/>
  <c r="G142" i="12"/>
  <c r="F142" i="12"/>
  <c r="E142" i="12"/>
  <c r="H141" i="12"/>
  <c r="G141" i="12"/>
  <c r="F141" i="12"/>
  <c r="H140" i="12"/>
  <c r="G140" i="12"/>
  <c r="G139" i="12"/>
  <c r="D139" i="12"/>
  <c r="D140" i="12"/>
  <c r="F140" i="12"/>
  <c r="E140" i="12"/>
  <c r="F139" i="12"/>
  <c r="B139" i="12"/>
  <c r="E139" i="12"/>
  <c r="O139" i="12"/>
  <c r="M138" i="12"/>
  <c r="L138" i="12"/>
  <c r="K138" i="12"/>
  <c r="J138" i="12"/>
  <c r="I138" i="12"/>
  <c r="H138" i="12"/>
  <c r="B138" i="12"/>
  <c r="F138" i="12"/>
  <c r="E138" i="12"/>
  <c r="C138" i="12"/>
  <c r="D138" i="12"/>
  <c r="O138" i="12"/>
  <c r="L147" i="12"/>
  <c r="E36" i="12" l="1"/>
  <c r="E35" i="12"/>
  <c r="E37" i="12"/>
  <c r="K88" i="13"/>
  <c r="K89" i="13" s="1"/>
  <c r="A14" i="13"/>
  <c r="E14" i="13" s="1"/>
  <c r="F54" i="13"/>
  <c r="A54" i="13"/>
  <c r="E54" i="13" s="1"/>
  <c r="F62" i="13"/>
  <c r="A62" i="13"/>
  <c r="E62" i="13" s="1"/>
  <c r="A72" i="13"/>
  <c r="E72" i="13" s="1"/>
  <c r="F72" i="13"/>
  <c r="F82" i="13"/>
  <c r="A82" i="13"/>
  <c r="E82" i="13" s="1"/>
  <c r="A57" i="13"/>
  <c r="E57" i="13" s="1"/>
  <c r="F57" i="13"/>
  <c r="A65" i="13"/>
  <c r="E65" i="13" s="1"/>
  <c r="F65" i="13"/>
  <c r="A73" i="13"/>
  <c r="E73" i="13" s="1"/>
  <c r="F73" i="13"/>
  <c r="A81" i="13"/>
  <c r="E81" i="13" s="1"/>
  <c r="F81" i="13"/>
  <c r="F26" i="13"/>
  <c r="A26" i="13"/>
  <c r="E26" i="13" s="1"/>
  <c r="F30" i="13"/>
  <c r="A30" i="13"/>
  <c r="E30" i="13" s="1"/>
  <c r="F34" i="13"/>
  <c r="A34" i="13"/>
  <c r="E34" i="13" s="1"/>
  <c r="A51" i="13"/>
  <c r="E51" i="13" s="1"/>
  <c r="F51" i="13"/>
  <c r="A43" i="13"/>
  <c r="E43" i="13" s="1"/>
  <c r="A45" i="13"/>
  <c r="E45" i="13" s="1"/>
  <c r="A47" i="13"/>
  <c r="E47" i="13" s="1"/>
  <c r="A52" i="13"/>
  <c r="E52" i="13" s="1"/>
  <c r="F52" i="13"/>
  <c r="A36" i="13"/>
  <c r="E36" i="13" s="1"/>
  <c r="A19" i="13"/>
  <c r="E19" i="13" s="1"/>
  <c r="F19" i="13"/>
  <c r="A5" i="13"/>
  <c r="E5" i="13" s="1"/>
  <c r="F5" i="13"/>
  <c r="A20" i="13"/>
  <c r="E20" i="13" s="1"/>
  <c r="F20" i="13"/>
  <c r="A23" i="13"/>
  <c r="E23" i="13" s="1"/>
  <c r="A37" i="13"/>
  <c r="E37" i="13" s="1"/>
  <c r="A39" i="13"/>
  <c r="E39" i="13" s="1"/>
  <c r="F46" i="13"/>
  <c r="A46" i="13"/>
  <c r="E46" i="13" s="1"/>
  <c r="A48" i="13"/>
  <c r="E48" i="13" s="1"/>
  <c r="A24" i="13"/>
  <c r="E24" i="13" s="1"/>
  <c r="A27" i="13"/>
  <c r="E27" i="13" s="1"/>
  <c r="A29" i="13"/>
  <c r="E29" i="13" s="1"/>
  <c r="A31" i="13"/>
  <c r="E31" i="13" s="1"/>
  <c r="A33" i="13"/>
  <c r="E33" i="13" s="1"/>
  <c r="A35" i="13"/>
  <c r="E35" i="13" s="1"/>
  <c r="F38" i="13"/>
  <c r="A40" i="13"/>
  <c r="E40" i="13" s="1"/>
  <c r="A41" i="13"/>
  <c r="E41" i="13" s="1"/>
  <c r="A7" i="13"/>
  <c r="E7" i="13" s="1"/>
  <c r="A11" i="13"/>
  <c r="E11" i="13" s="1"/>
  <c r="A15" i="13"/>
  <c r="E15" i="13" s="1"/>
  <c r="A8" i="13"/>
  <c r="E8" i="13" s="1"/>
  <c r="A12" i="13"/>
  <c r="E12" i="13" s="1"/>
  <c r="A16" i="13"/>
  <c r="E16" i="13" s="1"/>
  <c r="A56" i="13"/>
  <c r="E56" i="13" s="1"/>
  <c r="F56" i="13"/>
  <c r="A64" i="13"/>
  <c r="E64" i="13" s="1"/>
  <c r="F64" i="13"/>
  <c r="F70" i="13"/>
  <c r="A70" i="13"/>
  <c r="E70" i="13" s="1"/>
  <c r="A76" i="13"/>
  <c r="E76" i="13" s="1"/>
  <c r="F76" i="13"/>
  <c r="A55" i="13"/>
  <c r="E55" i="13" s="1"/>
  <c r="F55" i="13"/>
  <c r="A63" i="13"/>
  <c r="E63" i="13" s="1"/>
  <c r="F63" i="13"/>
  <c r="A71" i="13"/>
  <c r="E71" i="13" s="1"/>
  <c r="F71" i="13"/>
  <c r="A79" i="13"/>
  <c r="E79" i="13" s="1"/>
  <c r="F79" i="13"/>
  <c r="F25" i="13"/>
  <c r="F9" i="13"/>
  <c r="F13" i="13"/>
  <c r="A6" i="13"/>
  <c r="E6" i="13" s="1"/>
  <c r="A10" i="13"/>
  <c r="E10" i="13" s="1"/>
  <c r="F58" i="13"/>
  <c r="A58" i="13"/>
  <c r="E58" i="13" s="1"/>
  <c r="F66" i="13"/>
  <c r="A66" i="13"/>
  <c r="E66" i="13" s="1"/>
  <c r="F78" i="13"/>
  <c r="A78" i="13"/>
  <c r="E78" i="13" s="1"/>
  <c r="A53" i="13"/>
  <c r="E53" i="13" s="1"/>
  <c r="F53" i="13"/>
  <c r="A61" i="13"/>
  <c r="E61" i="13" s="1"/>
  <c r="F61" i="13"/>
  <c r="A69" i="13"/>
  <c r="E69" i="13" s="1"/>
  <c r="F69" i="13"/>
  <c r="A77" i="13"/>
  <c r="E77" i="13" s="1"/>
  <c r="F77" i="13"/>
  <c r="F22" i="13"/>
  <c r="A22" i="13"/>
  <c r="E22" i="13" s="1"/>
  <c r="A28" i="13"/>
  <c r="E28" i="13" s="1"/>
  <c r="F28" i="13"/>
  <c r="A32" i="13"/>
  <c r="E32" i="13" s="1"/>
  <c r="F32" i="13"/>
  <c r="A49" i="13"/>
  <c r="E49" i="13" s="1"/>
  <c r="F49" i="13"/>
  <c r="F43" i="13"/>
  <c r="F45" i="13"/>
  <c r="F47" i="13"/>
  <c r="F50" i="13"/>
  <c r="A50" i="13"/>
  <c r="E50" i="13" s="1"/>
  <c r="F36" i="13"/>
  <c r="F84" i="13"/>
  <c r="F83" i="13"/>
  <c r="A84" i="13"/>
  <c r="E84" i="13" s="1"/>
  <c r="A4" i="13"/>
  <c r="E4" i="13" s="1"/>
  <c r="A83" i="13"/>
  <c r="E83" i="13" s="1"/>
  <c r="F4" i="13"/>
  <c r="A17" i="13"/>
  <c r="E17" i="13" s="1"/>
  <c r="F17" i="13"/>
  <c r="A21" i="13"/>
  <c r="E21" i="13" s="1"/>
  <c r="F21" i="13"/>
  <c r="F18" i="13"/>
  <c r="A18" i="13"/>
  <c r="E18" i="13" s="1"/>
  <c r="F23" i="13"/>
  <c r="F37" i="13"/>
  <c r="F39" i="13"/>
  <c r="A44" i="13"/>
  <c r="E44" i="13" s="1"/>
  <c r="F44" i="13"/>
  <c r="F48" i="13"/>
  <c r="F24" i="13"/>
  <c r="F27" i="13"/>
  <c r="F29" i="13"/>
  <c r="F31" i="13"/>
  <c r="F33" i="13"/>
  <c r="F35" i="13"/>
  <c r="A38" i="13"/>
  <c r="E38" i="13" s="1"/>
  <c r="F40" i="13"/>
  <c r="F41" i="13"/>
  <c r="F7" i="13"/>
  <c r="F11" i="13"/>
  <c r="F15" i="13"/>
  <c r="F8" i="13"/>
  <c r="F12" i="13"/>
  <c r="F16" i="13"/>
  <c r="A60" i="13"/>
  <c r="E60" i="13" s="1"/>
  <c r="F60" i="13"/>
  <c r="A68" i="13"/>
  <c r="E68" i="13" s="1"/>
  <c r="F68" i="13"/>
  <c r="F74" i="13"/>
  <c r="A74" i="13"/>
  <c r="E74" i="13" s="1"/>
  <c r="A80" i="13"/>
  <c r="E80" i="13" s="1"/>
  <c r="F80" i="13"/>
  <c r="A59" i="13"/>
  <c r="E59" i="13" s="1"/>
  <c r="F59" i="13"/>
  <c r="A67" i="13"/>
  <c r="E67" i="13" s="1"/>
  <c r="F67" i="13"/>
  <c r="A75" i="13"/>
  <c r="E75" i="13" s="1"/>
  <c r="F75" i="13"/>
  <c r="F42" i="13"/>
  <c r="A42" i="13"/>
  <c r="E42" i="13" s="1"/>
  <c r="A25" i="13"/>
  <c r="E25" i="13" s="1"/>
  <c r="A9" i="13"/>
  <c r="E9" i="13" s="1"/>
  <c r="A13" i="13"/>
  <c r="E13" i="13" s="1"/>
  <c r="F6" i="13"/>
  <c r="F10" i="13"/>
  <c r="F14" i="13"/>
  <c r="H88" i="13"/>
  <c r="H89" i="13" s="1"/>
  <c r="I88" i="13"/>
  <c r="I89" i="13" s="1"/>
  <c r="L88" i="13"/>
  <c r="L89" i="13" s="1"/>
  <c r="J88" i="13"/>
  <c r="J89" i="13" s="1"/>
  <c r="G88" i="13"/>
  <c r="G89" i="13" s="1"/>
  <c r="F88" i="13"/>
  <c r="F89" i="13" s="1"/>
  <c r="C88" i="13"/>
  <c r="C89" i="13" s="1"/>
  <c r="B88" i="13"/>
  <c r="B89" i="13" s="1"/>
  <c r="A88" i="13"/>
  <c r="A89" i="13" s="1"/>
  <c r="E88" i="13"/>
  <c r="E89" i="13" s="1"/>
  <c r="D88" i="13"/>
  <c r="D89" i="13" s="1"/>
  <c r="C41" i="12" l="1" a="1"/>
  <c r="C41" i="12" s="1"/>
  <c r="E41" i="12" l="1"/>
  <c r="D41" i="12"/>
  <c r="C42" i="12" a="1"/>
  <c r="C42" i="12" s="1"/>
  <c r="E42" i="12" l="1"/>
  <c r="D42" i="12"/>
  <c r="C43" i="12" a="1"/>
  <c r="C43" i="12" s="1"/>
  <c r="D43" i="12" l="1"/>
  <c r="E43" i="12"/>
  <c r="C44" i="12" a="1"/>
  <c r="C44" i="12" s="1"/>
  <c r="C45" i="12" l="1" a="1"/>
  <c r="C45" i="12" s="1"/>
  <c r="C46" i="12" s="1" a="1"/>
  <c r="C46" i="12" s="1"/>
  <c r="E44" i="12"/>
  <c r="D44" i="12"/>
  <c r="E46" i="12" l="1"/>
  <c r="D46" i="12"/>
  <c r="D45" i="12"/>
  <c r="E45" i="12"/>
  <c r="C47" i="12" a="1"/>
  <c r="C47" i="12" s="1"/>
  <c r="D47" i="12" l="1"/>
  <c r="E47" i="12"/>
  <c r="C48" i="12" a="1"/>
  <c r="C48" i="12" s="1"/>
  <c r="E48" i="12" l="1"/>
  <c r="D48" i="12"/>
  <c r="C49" i="12" a="1"/>
  <c r="C49" i="12" s="1"/>
  <c r="D49" i="12" l="1"/>
  <c r="E49" i="12"/>
  <c r="C50" i="12" a="1"/>
  <c r="C50" i="12" s="1"/>
  <c r="E50" i="12" l="1"/>
  <c r="D50" i="12"/>
  <c r="C51" i="12" a="1"/>
  <c r="C51" i="12" s="1"/>
  <c r="D51" i="12" l="1"/>
  <c r="E51" i="12"/>
  <c r="C52" i="12" a="1"/>
  <c r="C52" i="12" s="1"/>
  <c r="E52" i="12" l="1"/>
  <c r="D52" i="12"/>
  <c r="C53" i="12" a="1"/>
  <c r="C53" i="12" s="1"/>
  <c r="E53" i="12" l="1"/>
  <c r="D53" i="12"/>
  <c r="C54" i="12" a="1"/>
  <c r="C54" i="12" s="1"/>
  <c r="E54" i="12" l="1"/>
  <c r="D54" i="12"/>
  <c r="C55" i="12" a="1"/>
  <c r="C55" i="12" s="1"/>
  <c r="E55" i="12" l="1"/>
  <c r="D55" i="12"/>
  <c r="C56" i="12" a="1"/>
  <c r="C56" i="12" s="1"/>
  <c r="E56" i="12" l="1"/>
  <c r="D56" i="12"/>
  <c r="C57" i="12" a="1"/>
  <c r="C57" i="12" s="1"/>
  <c r="E57" i="12" l="1"/>
  <c r="D57" i="12"/>
  <c r="C58" i="12" a="1"/>
  <c r="C58" i="12" s="1"/>
  <c r="E58" i="12" l="1"/>
  <c r="D58" i="12"/>
  <c r="C59" i="12" a="1"/>
  <c r="C59" i="12" s="1"/>
  <c r="E59" i="12" l="1"/>
  <c r="D59" i="12"/>
  <c r="C60" i="12" a="1"/>
  <c r="C60" i="12" s="1"/>
  <c r="C61" i="12" l="1" a="1"/>
  <c r="C61" i="12" s="1"/>
  <c r="C62" i="12" s="1" a="1"/>
  <c r="C62" i="12" s="1"/>
  <c r="E60" i="12"/>
  <c r="D60" i="12"/>
  <c r="E62" i="12" l="1"/>
  <c r="D62" i="12"/>
  <c r="E61" i="12"/>
  <c r="D61" i="12"/>
  <c r="C63" i="12" a="1"/>
  <c r="C63" i="12" s="1"/>
  <c r="E63" i="12" l="1"/>
  <c r="D63" i="12"/>
  <c r="C64" i="12" a="1"/>
  <c r="C64" i="12" s="1"/>
  <c r="E64" i="12" l="1"/>
  <c r="D64" i="12"/>
  <c r="C65" i="12" a="1"/>
  <c r="C65" i="12" s="1"/>
  <c r="E65" i="12" l="1"/>
  <c r="D65" i="12"/>
  <c r="C66" i="12" a="1"/>
  <c r="C66" i="12" s="1"/>
  <c r="E66" i="12" l="1"/>
  <c r="D66" i="12"/>
  <c r="C67" i="12" a="1"/>
  <c r="C67" i="12" s="1"/>
  <c r="E67" i="12" l="1"/>
  <c r="D67" i="12"/>
  <c r="C68" i="12" a="1"/>
  <c r="C68" i="12" s="1"/>
  <c r="E68" i="12" l="1"/>
  <c r="D68" i="12"/>
  <c r="C69" i="12" a="1"/>
  <c r="C69" i="12" s="1"/>
  <c r="E69" i="12" l="1"/>
  <c r="D69" i="12"/>
  <c r="DU9" i="23" l="1"/>
  <c r="DU7" i="23" s="1"/>
  <c r="CX3" i="23" s="1"/>
  <c r="L33" i="12" s="1"/>
  <c r="J41" i="12" l="1" a="1"/>
  <c r="J41" i="12" s="1"/>
  <c r="K41" i="12" s="1"/>
  <c r="J42" i="12" l="1" a="1"/>
  <c r="J42" i="12" s="1"/>
  <c r="L41" i="12"/>
  <c r="K42" i="12" l="1"/>
  <c r="L42" i="12"/>
  <c r="J43" i="12" a="1"/>
  <c r="J43" i="12" s="1"/>
  <c r="J44" i="12" l="1" a="1"/>
  <c r="J44" i="12" s="1"/>
  <c r="K43" i="12"/>
  <c r="L43" i="12"/>
  <c r="L44" i="12" l="1"/>
  <c r="K44" i="12"/>
  <c r="J45" i="12" a="1"/>
  <c r="J45" i="12" s="1"/>
  <c r="J46" i="12" l="1" a="1"/>
  <c r="J46" i="12" s="1"/>
  <c r="L45" i="12"/>
  <c r="K45" i="12"/>
  <c r="J47" i="12" l="1" a="1"/>
  <c r="J47" i="12" s="1"/>
  <c r="L46" i="12"/>
  <c r="K46" i="12"/>
  <c r="L47" i="12" l="1"/>
  <c r="K47" i="12"/>
  <c r="J48" i="12" a="1"/>
  <c r="J48" i="12" s="1"/>
  <c r="J49" i="12" l="1" a="1"/>
  <c r="J49" i="12" s="1"/>
  <c r="L48" i="12"/>
  <c r="K48" i="12"/>
  <c r="J50" i="12" l="1" a="1"/>
  <c r="J50" i="12" s="1"/>
  <c r="L49" i="12"/>
  <c r="K49" i="12"/>
  <c r="J51" i="12" l="1" a="1"/>
  <c r="J51" i="12" s="1"/>
  <c r="L50" i="12"/>
  <c r="K50" i="12"/>
  <c r="J52" i="12" l="1" a="1"/>
  <c r="J52" i="12" s="1"/>
  <c r="L51" i="12"/>
  <c r="K51" i="12"/>
  <c r="L52" i="12" l="1"/>
  <c r="K52" i="12"/>
  <c r="J53" i="12" a="1"/>
  <c r="J53" i="12" s="1"/>
  <c r="J54" i="12" l="1" a="1"/>
  <c r="J54" i="12" s="1"/>
  <c r="L53" i="12"/>
  <c r="K53" i="12"/>
  <c r="J55" i="12" l="1" a="1"/>
  <c r="J55" i="12" s="1"/>
  <c r="K54" i="12"/>
  <c r="L54" i="12"/>
  <c r="J56" i="12" l="1" a="1"/>
  <c r="J56" i="12" s="1"/>
  <c r="L55" i="12"/>
  <c r="K55" i="12"/>
  <c r="J57" i="12" l="1" a="1"/>
  <c r="J57" i="12" s="1"/>
  <c r="L56" i="12"/>
  <c r="K56" i="12"/>
  <c r="J58" i="12" l="1" a="1"/>
  <c r="J58" i="12" s="1"/>
  <c r="L57" i="12"/>
  <c r="K57" i="12"/>
  <c r="J59" i="12" l="1" a="1"/>
  <c r="J59" i="12" s="1"/>
  <c r="K58" i="12"/>
  <c r="L58" i="12"/>
  <c r="J60" i="12" l="1" a="1"/>
  <c r="J60" i="12" s="1"/>
  <c r="L59" i="12"/>
  <c r="K59" i="12"/>
  <c r="J61" i="12" l="1" a="1"/>
  <c r="J61" i="12" s="1"/>
  <c r="L60" i="12"/>
  <c r="K60" i="12"/>
  <c r="J62" i="12" l="1" a="1"/>
  <c r="J62" i="12" s="1"/>
  <c r="L61" i="12"/>
  <c r="K61" i="12"/>
  <c r="J63" i="12" l="1" a="1"/>
  <c r="J63" i="12" s="1"/>
  <c r="L62" i="12"/>
  <c r="K62" i="12"/>
  <c r="J64" i="12" l="1" a="1"/>
  <c r="J64" i="12" s="1"/>
  <c r="L63" i="12"/>
  <c r="K63" i="12"/>
  <c r="J65" i="12" l="1" a="1"/>
  <c r="J65" i="12" s="1"/>
  <c r="K64" i="12"/>
  <c r="L64" i="12"/>
  <c r="J66" i="12" l="1" a="1"/>
  <c r="J66" i="12" s="1"/>
  <c r="L65" i="12"/>
  <c r="K65" i="12"/>
  <c r="J67" i="12" l="1" a="1"/>
  <c r="J67" i="12" s="1"/>
  <c r="L66" i="12"/>
  <c r="K66" i="12"/>
  <c r="J68" i="12" l="1" a="1"/>
  <c r="J68" i="12" s="1"/>
  <c r="K67" i="12"/>
  <c r="L67" i="12"/>
  <c r="J69" i="12" l="1" a="1"/>
  <c r="J69" i="12" s="1"/>
  <c r="L68" i="12"/>
  <c r="K68" i="12"/>
  <c r="L69" i="12" l="1"/>
  <c r="K69" i="12"/>
</calcChain>
</file>

<file path=xl/sharedStrings.xml><?xml version="1.0" encoding="utf-8"?>
<sst xmlns="http://schemas.openxmlformats.org/spreadsheetml/2006/main" count="901" uniqueCount="387">
  <si>
    <t>ACFA</t>
  </si>
  <si>
    <t>AOMI</t>
  </si>
  <si>
    <t>Antécédents d'AIT ou d'AVC</t>
  </si>
  <si>
    <t>Insuffisance cardiaque diastolique</t>
  </si>
  <si>
    <t>Insuffisance cardiaque systolique</t>
  </si>
  <si>
    <t>Insuffisance coronarienne (angor ou antécédents de stent ou d'IDM)</t>
  </si>
  <si>
    <t>Anxiété sévère persistante</t>
  </si>
  <si>
    <t>Maladie d'Alzheimer</t>
  </si>
  <si>
    <t>Maladie de Parkinson</t>
  </si>
  <si>
    <t>Maladie à corps de Lewy</t>
  </si>
  <si>
    <t>Diverticulose avec constipation</t>
  </si>
  <si>
    <t>Hépatopathie chronique</t>
  </si>
  <si>
    <t>RGO</t>
  </si>
  <si>
    <t>Sténose peptique</t>
  </si>
  <si>
    <t>Dysurie prostatique</t>
  </si>
  <si>
    <t>Vaginite atrophique symptomatique</t>
  </si>
  <si>
    <t>Chutes</t>
  </si>
  <si>
    <t>Confinement au domicile</t>
  </si>
  <si>
    <t>Goutte</t>
  </si>
  <si>
    <t>Ostéoporose/fracture de fragilité</t>
  </si>
  <si>
    <t>Ostéopénie</t>
  </si>
  <si>
    <t>Polyarthrite rhumatoïde active</t>
  </si>
  <si>
    <t>BPCO</t>
  </si>
  <si>
    <t>Hypoxie</t>
  </si>
  <si>
    <t>Insuffisance respiratoire chronique</t>
  </si>
  <si>
    <t>Diabète</t>
  </si>
  <si>
    <t>Douleurs modérées à sévères</t>
  </si>
  <si>
    <t>Glaucome à angle ouvert</t>
  </si>
  <si>
    <t>Immunodépression</t>
  </si>
  <si>
    <t>Code</t>
  </si>
  <si>
    <t> A : Système cardiovasculaire</t>
  </si>
  <si>
    <t>Classement</t>
  </si>
  <si>
    <t>Pathologie associée</t>
  </si>
  <si>
    <t>Préconisation</t>
  </si>
  <si>
    <t>A1</t>
  </si>
  <si>
    <t>A2</t>
  </si>
  <si>
    <t>A3</t>
  </si>
  <si>
    <t>A4</t>
  </si>
  <si>
    <t xml:space="preserve"> Aspirine (75mg-160mg une fois par jour) en présence d’une fibrillation atriale et d'une contre-indication majeure à l'anticoagulation – (risque cardio-embolique élevé)</t>
  </si>
  <si>
    <t>Antiagrégant plaquettaire (aspirine ou clopidogrel ou prasugrel ou ticagrélor) en présence d’une insuffisance coronarienne (angor, ou antécédents de stent ou d’IDM), ou d'antécédents d’AIT ou d’AVC, ou d'AOMI – (réduction des événements ischémiques)</t>
  </si>
  <si>
    <t>Un antihypertenseur, en présence d’une hypertension artérielle persistante, traitée ou non, (systolique &gt; 160 mmHg et/ou diastolique &gt; 90 mmHg). Pour les patients diabétiques, les seuils de 140 mmHg pour la systolique et de 90 mmHg pour la diastolique sont préférés. La réalité de cette hypertension est à vérifier par automesure (ou Mapa) – (réduction de la morbi-mortalité cardiovasculaire)</t>
  </si>
  <si>
    <t>HTA persistante</t>
  </si>
  <si>
    <t>A5</t>
  </si>
  <si>
    <t>A6</t>
  </si>
  <si>
    <t>A7</t>
  </si>
  <si>
    <t>A8</t>
  </si>
  <si>
    <t>Une statine, en présence d’une insuffisance coronarienne (angor, ou antécédents de stent ou d’IDM), ou d'antécédents d’AIT ou d’AVC, ou d'AOMI, chez un patient de moins de 85 ans – (réduction des événements ischémiques)</t>
  </si>
  <si>
    <t>Inhibiteur de l’enzyme de conversion (IEC) en présence d’une insuffisance cardiaque systolique et/ou d'une insuffisance coronarienne (angor, ou antécédents de stent ou d’IDM) – (réduction de la morbi-mortalité cardiaque)</t>
  </si>
  <si>
    <t>Bêtabloquant en présence d’une insuffisance coronarienne (angor, ou antécédents de stent ou d’IDM) – (réduction de la morbi-mortalité cardiaque)</t>
  </si>
  <si>
    <t>Bêtabloquant validé (bisoprolol, nébivolol, métoprolol ou carvédilol) en présence d'une insuffisance cardiaque systolique stable – (réduction de la morbi-mortalité cardiaque)</t>
  </si>
  <si>
    <t>B : Système respiratoire</t>
  </si>
  <si>
    <t>B1</t>
  </si>
  <si>
    <t>B2</t>
  </si>
  <si>
    <t>B3</t>
  </si>
  <si>
    <t xml:space="preserve"> L’inhalation régulière d’un agoniste bêta2-adrénergique ou d’un antimuscarinique bronchodilatateur (ipratropium, tiotropium), en présence d’un asthme ou d’une BPCO de stade léger à modéré – (contrôle des symptômes)</t>
  </si>
  <si>
    <t>Prise régulière d’un corticostéroïde inhalé, en présence d’un asthme ou d’une BPCO de stade modéré à sévère, lorsque le volume expiratoire forcé durant la première seconde (VEF1) est &lt; 50% ou lorsque des exacerbations nécessitent une corticothérapie orale – (contrôle des symptômes, diminution des exacerbations)</t>
  </si>
  <si>
    <t>Une oxygénothérapie de longue durée, en présence d’une hypoxie chronique documentée (pO2 &lt; 60 mmHg ou &lt; 8 kPa, ou SaO2 &lt; 89% à l’air ambiant), – (augmentation de l’espérance de vie)</t>
  </si>
  <si>
    <t>C : Système nerveux central et appareil visuel</t>
  </si>
  <si>
    <t>C1</t>
  </si>
  <si>
    <t>L-dopa ou agoniste dopaminergique, en présence d’une maladie de Parkinson de forme idiopathique confirmée, responsable d’un retentissement fonctionnel significatif – (premier choix pour le contrôle des symptômes)</t>
  </si>
  <si>
    <t>Syndrome dépressif</t>
  </si>
  <si>
    <t>Un antidépresseur non tricyclique, en présence de symptômes dépressifs majeurs persistants, – (amélioration des formes sévères de dépression)</t>
  </si>
  <si>
    <t>Inhibiteur de l'acétylcholinestérase en cas de maladie d'Alzheimer légère à modérée (donépézil, rivastigmine, galantamine) ou de maladie à corps de Lewy (rivastigmine) – (amélioration limitée des fonctions cognitives)</t>
  </si>
  <si>
    <t>En présence d’un glaucome primaire à angle ouvert, un traitement topique par analogue des prostaglandines, de la prostamide ou un bêtabloquant – (diminution de la pression intra-oculaire)</t>
  </si>
  <si>
    <t>En présence d’une anxiété sévère persistante, un ISRS. En cas de contre-indication aux ISRS, un inhibiteur de la recapture de la sérotonine et de la noradrénaline, ou la prégabaline – (médicaments plus appropriés que les benzodiazépines pour un traitement prolongé)</t>
  </si>
  <si>
    <t>Antivitamine K (AVK) ou inhibiteurs directs de la thrombine ou inhibiteurs du facteur Xa dans la fibrillation atriale (paroxystique, persistante ou permanente). En cas de fibrillation atriale induite par une cardiopathie valvulaire mitrale ou par un syndrome coronarien aigu ou récent, seule l’antivitamine K est recommandée – (risque cardio-embolique élevé)</t>
  </si>
  <si>
    <t>Syndrome des jambes sans repos</t>
  </si>
  <si>
    <t>En présence d’un syndrome des jambes sans repos, après avoir écarté une carence martiale et une insuffisance rénale sévère, un agoniste dopaminergique (ropinirole, pramipexole, rotigotine) – (amélioration des symptômes, de la qualité du sommeil et de la qualité de vie)</t>
  </si>
  <si>
    <t>C2</t>
  </si>
  <si>
    <t>C3</t>
  </si>
  <si>
    <t>C4</t>
  </si>
  <si>
    <t>C5</t>
  </si>
  <si>
    <t>C6</t>
  </si>
  <si>
    <t>D : Appareil gastro-intestinal</t>
  </si>
  <si>
    <t>D1</t>
  </si>
  <si>
    <t>D2</t>
  </si>
  <si>
    <t>Inhibiteur de la pompe à protons, en présence d’un reflux gastro-oesophagien sévère ou d’une sténose peptique nécessitant une dilatation – (contrôle des symptômes)</t>
  </si>
  <si>
    <t xml:space="preserve"> Supplémentation en fibres (bran, ispaghul, méthylcellulose, sterculia), en présence d’une maladie diverticulaire associée à une histoire de constipation chronique, une supplémentation en fibres (son, ispaghula, méthylcellulose, sterculiacée) – (contrôle des symptômes)</t>
  </si>
  <si>
    <t>E : Appareil musculosquelettique</t>
  </si>
  <si>
    <t>En présence d’une polyarthrite rhumatoïde active et invalidante, un traitement de fond par un inducteur de rémission (méthotrexate, hydroxychloroquinine, minocycline, leflunomide, tocilizumab, etanercept, adalimumab, anakinra, abatecept, infliximab, rituximab, certolizumab, golimumab) – (ralentissement de l’évolution de la maladie)</t>
  </si>
  <si>
    <t>En cas de corticothérapie systémique au long cours (&gt; 3 mois), une supplémentation en Vitamine D et calcium et un traitement par bisphosphonates – (prévention de l’ostéoporose cortico-induite)</t>
  </si>
  <si>
    <t>En présence d’une ostéoporose confirmée (densitométrie osseuse : T-score &lt; -2,5 DS) ou d’un antécédent de fracture de fragilité (spontanée ou par traumatisme à basse énergie), une supplémentation en Vitamine D (cholécalciférol 800-1000 UI/jour) et calcium (1-1,2 g /jour) – (prévention de fractures osseuses)</t>
  </si>
  <si>
    <t>En présence d’une ostéoporose confirmée (densitométrie osseuse : T-score &lt; -2,5 DS) ou d’un antécédent de fracture de fragilité (spontanée ou par traumatisme à basse énergie), un traitement inhibiteur de la résorption osseuse ou anabolique osseux (p. ex. bisphosphonates, ranélate de strontium, tériparatide, dénosumab) – (prévention des fractures osseuses)</t>
  </si>
  <si>
    <t>En présence d’un confinement au domicile, de chutes ou d’une ostéopénie (densitométrie osseuse : -2.5 &lt; T-score &lt; -1 DS), une supplémentation en vitamine D (cholécalciférol 800-1000 UI/jour) – (prévention de l’ostéoporose)</t>
  </si>
  <si>
    <t>En présence de goutte clinique (crises, arthropathie, tophus) ou radiographique, un traitement de fond par un inhibiteur de la xanthine oxydase (allopurinol, fébuxostat) – (prévention des crises de goutte)</t>
  </si>
  <si>
    <t>E1</t>
  </si>
  <si>
    <t>E2</t>
  </si>
  <si>
    <t>E3</t>
  </si>
  <si>
    <t>E4</t>
  </si>
  <si>
    <t>E5</t>
  </si>
  <si>
    <t>E6</t>
  </si>
  <si>
    <t>Corticoïdes au long cours (&gt; 3 mois) par voie systémique</t>
  </si>
  <si>
    <t>F : Système endocrinien</t>
  </si>
  <si>
    <t>F1</t>
  </si>
  <si>
    <t>IEC ou sartans (si intolérance aux IEC) en présence d’une néphropathie diabétique, c'est-à-dire protéinurie manifeste ou micro-albuminurie (&gt; 30mg/24h) avec ou sans insuffisance rénale – (protection glomérulaire)</t>
  </si>
  <si>
    <t>G : Appareil urogénital</t>
  </si>
  <si>
    <t>En présence d’une dysurie prostatique lorsqu’une résection de la prostate n’est pas justifiée, un alpha1-bloquant – (diminution des symptômes)</t>
  </si>
  <si>
    <t>En présence d’une dysurie prostatique lorsqu’une résection de la prostate n’est pas justifiée, un inhibiteur de la 5-alpha réductase – (diminution du risque de rétention urinaire aiguë et de résection prostatique)</t>
  </si>
  <si>
    <t>En présence d’une vaginite atrophique symptomatique, des oestrogènes locaux (crème, ovule, anneau, pessaire) – (diminution des symptômes)</t>
  </si>
  <si>
    <t>G1</t>
  </si>
  <si>
    <t>G2</t>
  </si>
  <si>
    <t>G3</t>
  </si>
  <si>
    <t>En présence de douleurs modérées à sévères, des agonistes opioïdes forts doivent être proposés lorsque le paracétamol, les AINS, les opiacés faibles sont inadaptés à la sévérité des douleurs ou ont été inefficaces – (contrôle de la douleur permettant d’éviter anxiété, dépression, troubles du comportement, du sommeil et de la mobilité)</t>
  </si>
  <si>
    <t>H1</t>
  </si>
  <si>
    <t>H : Antalgiques</t>
  </si>
  <si>
    <t>I : Vaccins</t>
  </si>
  <si>
    <t>I2</t>
  </si>
  <si>
    <t>Vaccination antipneumococcique au moins une fois après l'âge de 65 ans en accord avec les recommandations nationales – (prévention des infections invasives à pneumocoques)</t>
  </si>
  <si>
    <t>Asthme</t>
  </si>
  <si>
    <t>H2</t>
  </si>
  <si>
    <t>H3</t>
  </si>
  <si>
    <t>D3</t>
  </si>
  <si>
    <t>D4</t>
  </si>
  <si>
    <t>&gt;65 ANS</t>
  </si>
  <si>
    <t>Un AINS en présence d’un antécédent d’ulcère gastroduodénal ou de saignement digestif, sans traitement gastroprotecteur par IPP ou anti-H2 – (risque de récidive de l’ulcère peptique)</t>
  </si>
  <si>
    <t>ibuprofène</t>
  </si>
  <si>
    <t xml:space="preserve"> Un AINS en présence d’une hypertension artérielle sévère – (risque de majoration de l’hypertension) ou d’une insuffisance cardiaque sévère – (risque de décompensation cardiaque)</t>
  </si>
  <si>
    <t>ibuprofène en présence de HTA persistante, Insuffisance cardiaque diastolique, Insuffisance cardiaque systolique</t>
  </si>
  <si>
    <t>Un AINS au long cours (&gt; 3 mois) en première ligne pour une douleur arthrosique – (un analgésique comme le paracétamol est préférable et habituellement efficace pour contrôler les douleurs arthrosiques modérées</t>
  </si>
  <si>
    <t>Risque</t>
  </si>
  <si>
    <t>Médicament associé</t>
  </si>
  <si>
    <t>Un AINS ou la colchicine au long cours (&gt; 3 mois) pour le traitement de fond d’une goutte, en l’absence d’un inhibiteur de la xanthine-oxydase (allopurinol ou fébuxostat) sauf si ce dernier est contre-indiqué – (un inhibiteur de la xanthine-oxydase est le premier choix pour la prévention des crises de goutte</t>
  </si>
  <si>
    <t>ibuprofène en présence de Goutte</t>
  </si>
  <si>
    <t>Un AINS ou un inhibiteur sélectif de la COX-2, en présence d’une maladie cardiovasculaire non contrôlée (angine de poitrine, HTA sévère) – (risque accru d’infarctus du myocarde ou de thrombose cérébrale)</t>
  </si>
  <si>
    <t>ibuprofène en présence de HTA persistante, Insuffisance coronarienne (angor ou antécédents de stent ou d'IDM</t>
  </si>
  <si>
    <t>Evaluation des pratiques professionnelles (EPP) 
Région BRETAGNE
-
Médicaments potentiellement inappropriés (MPI)</t>
  </si>
  <si>
    <t>AVANT de saisir vos données, enregistrez ce fichier sur votre disque dur 
sous le NOM de l'établissement + service + EPPMPI + Année
Ex. : HOPITALserviceevalEPPMPI2020.xls</t>
  </si>
  <si>
    <t xml:space="preserve">Lisez - moi : Explication de la procédure </t>
  </si>
  <si>
    <t>Cet outil informatique a été conçu pour vous permettre de :</t>
  </si>
  <si>
    <t xml:space="preserve">* Saisir informatiquement vos données </t>
  </si>
  <si>
    <t>ONGLET 1</t>
  </si>
  <si>
    <t>LISEZ-MOI</t>
  </si>
  <si>
    <t>ONGLET 2</t>
  </si>
  <si>
    <t>ONGLET 3</t>
  </si>
  <si>
    <t>ONGLET 4</t>
  </si>
  <si>
    <t>SYNTHESE DES RESULTATS</t>
  </si>
  <si>
    <t>http://stoppstart.free.fr/</t>
  </si>
  <si>
    <t>Tous médicaments prescrits sans indication clinique</t>
  </si>
  <si>
    <t>Tout médicament prescrit au-delà de la durée recommandée, si elle est définie</t>
  </si>
  <si>
    <t>Toute duplication de prescription d’une classe médicamenteuse (deux benzodiazépines, anti-inflammatoires non stéroïdiens (AINS), inhibiteurs sélectifs de la recapture de la sérotonine (ISRS), diurétiques de l’anse, inhibiteurs de l’enzyme de conversion, bêtabloquants, anticoagulants…) – (monothérapie à optimaliser avant de considérer la duplication)</t>
  </si>
  <si>
    <t> A : Indication du traitement</t>
  </si>
  <si>
    <t> B : Système cardiovasculaire</t>
  </si>
  <si>
    <t>La digoxine pour une décompensation d’insuffisance cardiaque avec fraction d’éjection ventriculaire gauche (FEVG) conservée – (pas de preuve de bénéfice)</t>
  </si>
  <si>
    <t>Le vérapamil ou le diltiazem en présence d’une décompensation cardiaque de classe III ou IV – (risque d’aggravation de l’insuffisance cardiaque)</t>
  </si>
  <si>
    <t>Un bêtabloquant en combinaison avec le vérapamil ou le diltiazem – (risque de bloc de conduction cardiaque)</t>
  </si>
  <si>
    <t>Un bêtabloquant en présence d’une bradycardie (&lt; 50 bpm), d’un bloc atrioventriculaire du second degré ou troisième degré – (risque de bloc complet ou d’asystolie)</t>
  </si>
  <si>
    <t>B4</t>
  </si>
  <si>
    <t>L’amiodarone en première intention pour une tachycardie supraventriculaire – (risque d’effets secondaires plus important que celui par bêtabloquant, digoxine, vérapamil ou diltiazem)</t>
  </si>
  <si>
    <t>B5</t>
  </si>
  <si>
    <t>Un diurétique de l’anse en première intention pour une hypertension artérielle – (des alternatives plus sûres et plus efficaces sont disponibles)</t>
  </si>
  <si>
    <t>B6</t>
  </si>
  <si>
    <t>Un diurétique de l’anse pour oedèmes des membres inférieurs d’origine périphérique (c’est-à dire en l’absence d’argument pour une insuffisance cardiaque, insuffisance hépatique, insuffisance rénale ou syndrome néphrotique) – (la surélévation des jambes et le port de bas de contention sont plus appropriés)</t>
  </si>
  <si>
    <t>B7</t>
  </si>
  <si>
    <t>Un diurétique thiazidique ou apparenté (indapamide) en présence d’une hypokaliémie (K&lt;3,5 mmol/l), hyponatrémie (Na&lt; 130 mmol/l), hypercalcémie (calcémie corrigée &gt; 2,65 mmol/l ou &gt; 10,6 mg/dl), ou d’une histoire d’arthrite microcristalline (goutte ou chondrocalcinose) – (risque accru de précipiter ces troubles métaboliques)</t>
  </si>
  <si>
    <t>B8</t>
  </si>
  <si>
    <t>Un diurétique de l’anse pour hypertension artérielle en présence d’une incontinence urinaire – (exacerbation probable de l’incontinence)</t>
  </si>
  <si>
    <t>Un antihypertenseur à action centrale (méthyldopa, clonidine, moxonidine, rilménidine, guanfacine) en l’absence d’une intolérance ou d’une inefficacité des autres classes d’antihypertenseurs – (les antihypertenseurs à action centrale sont moins bien tolérés)chez les patients âgés que chez les plus jeunes)</t>
  </si>
  <si>
    <t>B9</t>
  </si>
  <si>
    <t>B10</t>
  </si>
  <si>
    <t>Un inhibiteur de l’enzyme de conversion (IEC) ou un antagoniste des récepteurs de l’angiotensine II (ARA II) en présence d’un antécédent d’hyperkaliémie – (risque de récidive)</t>
  </si>
  <si>
    <t>Un antagoniste de l’aldostérone (spironolactone, éplérénone) en l’absence d’une surveillance de la kaliémie (au moins semestrielle), lorsque cet antagoniste est associé à un médicament d’épargne potassique (IEC, ARA II, amiloride, triamtérène) – (risque d’hyperkaliémie sévère (&gt; 6 mmol/l))</t>
  </si>
  <si>
    <t>Un inhibiteur de la 5-phosphodiestérase (sildénafil, tadalafil, vardénafil) en présence d’une décompensation cardiaque sévère avec hypotension (pression systolique &lt; 90 mmHg) ou d’un angor traité par nitrés – (risque de choc cardiovasculaire)</t>
  </si>
  <si>
    <t>B11</t>
  </si>
  <si>
    <t>B12</t>
  </si>
  <si>
    <t>B13</t>
  </si>
  <si>
    <t>C : Antiplaquettaires et anticoagulants</t>
  </si>
  <si>
    <t>De l’aspirine au long cours à dose &gt; 160 mg/jour – (risque accru de saignement, sans preuve d’efficacité majorée)</t>
  </si>
  <si>
    <t>De l’aspirine en présence d’un antécédent d’ulcère gastroduodénal sans prescription d’un IPP – (risque de récidive d’ulcère)</t>
  </si>
  <si>
    <t>Un antiagrégant plaquettaire (aspirine, clopidogrel, dipyridamole) ou un anticoagulant oral (antivitamine K, inhibiteur direct de la thrombine ou du facteur Xa) en présence d’un risque hémorragique significatif (hypertension artérielle sévère non contrôlée, diathèse hémorragique, ou récent épisode de saignement spontané important) – (risque élevé d’hémorragie)</t>
  </si>
  <si>
    <t>De l’aspirine associée au clopidogrel en prévention secondaire des accidents vasculaires cérébraux (sauf si syndrome coronarien aigu concomitant, stent coronarien depuis moins de douze mois, ou sténose carotidienne serrée symptomatique) – (pas de preuve de bénéfice, hors de ces trois exceptions, par rapport à une monothérapie par clopidogrel)</t>
  </si>
  <si>
    <t>De l’aspirine associée à un anticoagulant oral (antivitamine K, inhibiteur direct de la thrombine ou du facteur Xa) pour une fibrillation atriale – (pas de bénéfice additionnel de l’aspirine, qui majore le risque de saignement)</t>
  </si>
  <si>
    <t>Un antiagrégant plaquettaire (aspirine, clopidogrel, dipyridamole) en association à un anticoagulant oral (antivitamine K, inhibiteur direct de la thrombine ou du facteur Xa) pour une artériopathie stable (coronarienne, cérébrovasculaire ou périphérique) – (pas de bénéfice additionnel de l’ajout de l’antiagrégant, qui majore le risque de saignement)</t>
  </si>
  <si>
    <t>La ticlopidine dans tous les cas – (le clopidogrel et le prasugrel ont des effets secondaires moindres et une efficacité similaire)</t>
  </si>
  <si>
    <t>Un anticoagulant oral (antivitamine K, inhibiteur direct de la thrombine ou du facteur Xa) durant plus de six mois pour un premier épisode de thrombose veineuse profonde (TVP) sans facteur de risque de thrombophilie identifié – (pas de bénéfice additionnel après six mois)</t>
  </si>
  <si>
    <t>Un anticoagulant oral (antivitamine K, inhibiteur direct de la thrombine ou du facteur Xa) durant plus de douze mois pour un premier épisode d’embolie pulmonaire (EP) sans facteur de risque de thrombophilie identifié – (pas de bénéfice additionnel après douze mois)</t>
  </si>
  <si>
    <t>Un AINS associé à un anticoagulant oral (antivitamine K, inhibiteur direct de la thrombine ou du facteur Xa) – (risque accru d’hémorragie gastro-intestinale)</t>
  </si>
  <si>
    <t>Un AINS en présence d’un antiagrégant plaquettaire, sans traitement préventif par un IPP – (risque accru d’ulcère gastroduodénal)</t>
  </si>
  <si>
    <t>C7</t>
  </si>
  <si>
    <t>C8</t>
  </si>
  <si>
    <t>C9</t>
  </si>
  <si>
    <t>C10</t>
  </si>
  <si>
    <t>C11</t>
  </si>
  <si>
    <t>D : Système nerveux central et appareil visuel</t>
  </si>
  <si>
    <t>Un antidépresseur tricyclique en présence d’une démence, d’un glaucome à angle aigu, d’un trouble de conduction cardiaque, d’un prostatisme/antécédent de globe vésical – (risque d’aggravation par effet anticholinergique)</t>
  </si>
  <si>
    <t>Un antidépresseur tricyclique en traitement de première intention pour une dépression – (risque accru d’effets secondaires par rapport aux ISRS)</t>
  </si>
  <si>
    <t>Un neuroleptique à effet anticholinergique modéré à marqué (chlorpromazine, clozapine, flupenthixol, fluphenzine, pipothiazine, promazine, zuclopenthixol) en présence d’un prostatisme ou d’un antécédent de globe vésical – (risque de globe vésical)</t>
  </si>
  <si>
    <t>Un ISRS en présence d’une hyponatrémie (Na&lt;130 mmol/l) concomitante ou récente – (risque d’exacerbation ou de récidive de l’hyponatrémie)</t>
  </si>
  <si>
    <t>Une benzodiazépine depuis plus de quatre semaines – (un traitement prolongé par benzodiazépine n’est pas indiqué (critère A1) ; risques de sédation, de confusion, de troubles de l’équilibre, de chutes et/ou d’accident de la route. Après quatre semaines, toute prise de benzodiazépine devrait être diminuée progressivement puisqu’il existe une tolérance de l’effet thérapeutique et un risque de syndrome de sevrage)</t>
  </si>
  <si>
    <t>Un neuroleptique (autre que la quétiapine ou la clozapine) en présence d’un syndrome parkinsonien ou d’une démence à corps de Lewy – (risque d’aggravation sévère des symptômes extrapyramidaux)</t>
  </si>
  <si>
    <t>Un médicament anticholinergique en traitement des effets extrapyramidaux induits par un neuroleptique – (risque d’effets anticholinergiques)</t>
  </si>
  <si>
    <t>Un médicament à effet anticholinergique en présence d’une démence ou/et d’un syndrome confusionnel – (risque d’exacerbation des troubles cognitifs)</t>
  </si>
  <si>
    <t>Un neuroleptique chez un patient présentant des symptômes psycho-comportementaux associés à une démence, à moins que ces symptômes soient sévères et que l’approche non pharmacologique ait échoué – (risque accru de thrombose cérébrale et de décès)</t>
  </si>
  <si>
    <t>Un neuroleptique pour insomnies (à moins qu’elles ne soient dues à une psychose ou une démence) – (risques de confusion, d’hypotension, d’effets secondaires extrapyramidaux, de chutes)</t>
  </si>
  <si>
    <t>Un inhibiteur de l’acétylcholinestérase en présence d’un antécédent de bradycardie persistante (&lt; 60 bpm), de bloc de conduction cardiaque, de syncopes récidivantes inexpliquées, de médicament bradycardisant (bêtabloquant, digoxine, diltiazem, vérapamil) ou d’asthme – (risque de troubles sévères de la conduction cardiaque, de syncope, d’accident, de bronchospasme)</t>
  </si>
  <si>
    <t>Une phénothiazine comme neuroleptique de première ligne (à l’exception de la prochlorpérazine pour nausées, vomissements et vertiges ; de la chlorpromazine pour hoquet persistant ; de la lévomépromazine comme antiémétique en soins palliatifs) – (effets sédatifs et anticholinergiques sévères ; des alternatives plus sûres existent)</t>
  </si>
  <si>
    <t>La L-dopa ou un agoniste dopaminergique pour des tremblements essentiels bénins ou pour un syndrome parkinsonien – (pas de preuve d’efficacité)</t>
  </si>
  <si>
    <t>Un antihistaminique de première génération dans tous les cas – (d’autres antihistaminiques plus sûrs sont disponibles)</t>
  </si>
  <si>
    <t>D5</t>
  </si>
  <si>
    <t>D6</t>
  </si>
  <si>
    <t>D7</t>
  </si>
  <si>
    <t>D8</t>
  </si>
  <si>
    <t>D9</t>
  </si>
  <si>
    <t>D10</t>
  </si>
  <si>
    <t>D11</t>
  </si>
  <si>
    <t>D12</t>
  </si>
  <si>
    <t>D13</t>
  </si>
  <si>
    <t>D14</t>
  </si>
  <si>
    <t>E : Système rénal</t>
  </si>
  <si>
    <t>La digoxine au long cours à une dose &gt; 125 μg/jour lorsque le DFG est &lt; 30 ml/min – (risque d’intoxication)</t>
  </si>
  <si>
    <t>Un inhibiteur direct de la thrombine (dabigatran) lorsque le DFG est &lt;30 ml/min – (risque accru de saignement)</t>
  </si>
  <si>
    <t>Un inhibiteur direct du facteur Xa (rivaroxaban, apixaban) lorsque le DFG est &lt; 15 ml/min – (risque accru de saignement)</t>
  </si>
  <si>
    <t>Un AINS lorsque le DFG est &lt; 50 ml/min – (risque d’aggravation de la fonction rénale)</t>
  </si>
  <si>
    <t>La colchicine lorsque le DFG est &lt; 10 ml/min – (risque d’intoxication)</t>
  </si>
  <si>
    <t>La metformine lorsque le DFG est &lt; 30 ml/min – (risque d’acidose lactique)</t>
  </si>
  <si>
    <t>F : Système gastro-intestinal</t>
  </si>
  <si>
    <t>La prochlorpérazine ou le métoclopramide en présence de symptômes extrapyramidaux – (risque d’aggravation)</t>
  </si>
  <si>
    <t>Un IPP à dose maximale pendant plus de huit semaines pour oesophagite peptique ou ulcère gastroduodénal non compliqués – (indication d’une réduction de la dose de l’IPP, voire de son arrêt avant huit semaines)</t>
  </si>
  <si>
    <t>Un médicament à effet constipant (anticholinergiques, fer par voie orale, opiacés, vérapamil, antiacide à base de sel d’aluminium) en présence d’une constipation chronique lorsque des alternatives existent – (risque de majoration de la constipation)</t>
  </si>
  <si>
    <t>Du fer élémentaire à dose &gt; 200 mg/jour par voie orale (fumarate de fer &gt; 600 mg/jour, sulphate de fer &gt; 600 mg/jour, gluconate de fer &gt; 1800 mg/jour) – (absorption du fer inchangée au-delà de cette dose, et risque de troubles digestifs)</t>
  </si>
  <si>
    <t>F2</t>
  </si>
  <si>
    <t>F3</t>
  </si>
  <si>
    <t>F4</t>
  </si>
  <si>
    <t>G : Système respiratoire</t>
  </si>
  <si>
    <t>La théophylline en monothérapie d’une BPCO – (alternatives plus sûres et plus efficaces ; risque d’effets secondaires liés à l’indice thérapeutique étroit)</t>
  </si>
  <si>
    <t>Des corticostéroïdes par voie systémique plutôt qu’inhalés pour le traitement de fond d’une BPCO modérée à sévère – (exposition inutile à des effets secondaires alors que le traitement inhalé est efficace)</t>
  </si>
  <si>
    <t>Un bronchodilatateur anticholinergique (ipratropium, tiotropium) en présence d’un glaucome à angle aigu – (risque d’exacerbation du glaucome), ou d’un obstacle à la vidange de la vessie – (risque de rétention urinaire)</t>
  </si>
  <si>
    <t>Un bêtabloquant non cardiosélectif (sotalol, carvédilol, pindolol, propranolol…), par voie orale ou voie locale (glaucome), en présence d’un antécédent d’asthme nécessitant un traitement bronchodilatateur – (risque de bronchospasme)</t>
  </si>
  <si>
    <t>Une benzodiazépine en présence d’une insuffisance respiratoire aiguë ou chronique (pO2 &lt; 60 mmHg ou SaO2 &lt; 89% ou &lt; 8 kPa ou/et pCO2 &gt; 6,5 kPa ou &gt; 50 mmHg – (risque d’aggravation de l’insuffisance respiratoire)</t>
  </si>
  <si>
    <t>G4</t>
  </si>
  <si>
    <t>G5</t>
  </si>
  <si>
    <t>H : Appareil musculosquelettique</t>
  </si>
  <si>
    <t>Une corticothérapie au long cours (&gt; 3 mois) pour une polyarthrite rhumatoïde en monothérapie – (risque d’effets secondaires de la corticothérapie)</t>
  </si>
  <si>
    <t>Une corticothérapie pour douleur d’arthrose, par voie orale ou locale (injections intra-articulaires admises) – (risque d’effets secondaires systémiques de la corticothérapie)</t>
  </si>
  <si>
    <t>Un AINS en présence d’une corticothérapie sans traitement préventif par IPP – (risque accru d’ulcère gastroduodénal)</t>
  </si>
  <si>
    <t>H7</t>
  </si>
  <si>
    <t>H8</t>
  </si>
  <si>
    <t>H9</t>
  </si>
  <si>
    <t>Un bisphosphonate par voie orale en présence d’une atteinte actuelle ou récente du tractus digestif supérieur (dysphagie, oesophagite, gastrite, duodénite, ulcère peptique ou saignement digestif haut) – (risque de récidive ou de majoration de l’atteinte digestive haute)</t>
  </si>
  <si>
    <t>I : Appareil urogénital</t>
  </si>
  <si>
    <t>Un médicament à effets anticholinergiques en présence d’une démence, d’un déclin cognitif chronique – (risque d’une majoration de la confusion, d’agitation), d’un glaucome à angle fermé – (risque d’exacerbation du glaucome) ou d’un prostatisme persistant – (risque de globe vésical)</t>
  </si>
  <si>
    <t>Un alpha1-bloquant (tamsulosine, térazocine) en présence d’une hypotension orthostatique symptomatique ou de syncope postmictionnelle – (risque de syncopes récurrentes)</t>
  </si>
  <si>
    <t>I1</t>
  </si>
  <si>
    <t>J : Système endocrinien</t>
  </si>
  <si>
    <t>Une sulphonylurée à longue durée d’action (glibenclamide, chlorpropamide, glimépiride, gliclazide à libération prolongée) pour un diabète de type 2 – (risque d’hypoglycémies prolongées)</t>
  </si>
  <si>
    <t>Une thiazolidinédione (rosiglitazone, pioglitazone) en présence d’une décompensation cardiaque – (risque de majoration de la décompensation cardiaque)</t>
  </si>
  <si>
    <t>Un bêtabloquant en présence d’un diabète avec fréquents épisodes hypoglycémiques – (risque de masquer les symptômes d’hypoglycémie. Envisager une diminution du traitement hypoglycémiant pour ramener l’HbA1c entre 7,5 et 8,5% (59 et 69 mmol/ml) chez les patients âgés fragiles)</t>
  </si>
  <si>
    <t>Des oestrogènes en présence d’un antécédent de cancer du sein ou d’épisode thromboembolique veineux – (risque accru de récidive)</t>
  </si>
  <si>
    <t>Des oestrogènes par voie orale ou transdermique sans progestatif associé chez une patiente non hystérectomisée – (risque de cancer endométrial)</t>
  </si>
  <si>
    <t>Des androgènes en l’absence d’un hypogonadisme confirmé – (risque de toxicité aux androgènes ; absence de bénéfice prouvé en dehors de l’hypogonadisme)</t>
  </si>
  <si>
    <t>J1</t>
  </si>
  <si>
    <t>J2</t>
  </si>
  <si>
    <t>J3</t>
  </si>
  <si>
    <t>J4</t>
  </si>
  <si>
    <t>J5</t>
  </si>
  <si>
    <t>J6</t>
  </si>
  <si>
    <t>K : Médicaments associés à un risque accru de chute chez les patients âgés</t>
  </si>
  <si>
    <t>Une benzodiazépine dans tous les cas – (effet sédatif, trouble de proprioception et d’équilibre</t>
  </si>
  <si>
    <t>Un neuroleptique dans tous les cas – (effet sédatif, dyspraxie de la marche, symptômes extrapyramidaux)</t>
  </si>
  <si>
    <t>Un vasodilatateur (alpha1-bloquant, inhibiteur calcique, dérivé nitré de longue durée d’action, IEC, ARA II) en présence d’une hypotension orthostatique persistante (diminution récurrente de la pression artérielle systolique &gt; =20 mmHg ou diastolique &gt; =10 mmHg lors de la verticalisation) – (risque de syncopes, de chutes)</t>
  </si>
  <si>
    <t>Un hypnotique Z (zopiclone, zolpidem, zaleplon) – (risque de sédation, d’ataxie)</t>
  </si>
  <si>
    <t>K1</t>
  </si>
  <si>
    <t>K2</t>
  </si>
  <si>
    <t>K3</t>
  </si>
  <si>
    <t>K4</t>
  </si>
  <si>
    <t>L : Antalgiques</t>
  </si>
  <si>
    <t>Un opiacé fort en première ligne d’une douleur légère (par voie orale ou transdermique ; morphine, oxycodone, fentanyl, buprénorphine, diamorphine, méthadone, tramadol, pethidine, pentazocine) – (non-respect de l’échelle OMS de la douleur)</t>
  </si>
  <si>
    <t>Un opiacé en traitement de fond (c’est-à-dire non à la demande) sans la prescription concomitante d’un traitement laxatif – (risque de constipation sévère)</t>
  </si>
  <si>
    <t>Un opiacé de longue durée d’action en cas de pics douloureux, en l’absence d’un opiacé à action immédiate – (risque de persistance des pics douloureux)</t>
  </si>
  <si>
    <t>L1</t>
  </si>
  <si>
    <t>L2</t>
  </si>
  <si>
    <t>L3</t>
  </si>
  <si>
    <t>N : Anticholinergiques</t>
  </si>
  <si>
    <t>Une utilisation concomitante de plusieurs (≥2) médicaments à effets anticholinergiques (antispasmodique vésical ou intestinal, antidépresseurs tricycliques, antihistaminique de première génération…) – (risque de toxicité anticholinergique)</t>
  </si>
  <si>
    <t>H4</t>
  </si>
  <si>
    <t>H5</t>
  </si>
  <si>
    <t>H6</t>
  </si>
  <si>
    <t>N1</t>
  </si>
  <si>
    <t>Patient 1</t>
  </si>
  <si>
    <t>Patient 2</t>
  </si>
  <si>
    <t>Patient 3</t>
  </si>
  <si>
    <t>Patient 4</t>
  </si>
  <si>
    <t>Patient 5</t>
  </si>
  <si>
    <t>Patient 6</t>
  </si>
  <si>
    <t>Patient 7</t>
  </si>
  <si>
    <t>Patient 8</t>
  </si>
  <si>
    <t>Patient 9</t>
  </si>
  <si>
    <t>Patient 10</t>
  </si>
  <si>
    <t>Patient 11</t>
  </si>
  <si>
    <t>Patient 12</t>
  </si>
  <si>
    <t>Patient 13</t>
  </si>
  <si>
    <t>Patient 14</t>
  </si>
  <si>
    <t>Patient 15</t>
  </si>
  <si>
    <t>STOPP</t>
  </si>
  <si>
    <t>Patient</t>
  </si>
  <si>
    <t>GUIDE OUTIL EN LIGNE</t>
  </si>
  <si>
    <t>START</t>
  </si>
  <si>
    <t>MODE D'EMPLOI</t>
  </si>
  <si>
    <t>Cliquez sur le "+" pour afficher la liste des pathologies</t>
  </si>
  <si>
    <t>Cliquez sur vérifier pour afficher la page des résultats</t>
  </si>
  <si>
    <t>Vous pouvez afficher les références en cliquant sur</t>
  </si>
  <si>
    <t>Vous pouvez enregistrer ou imprimer les résultats en cliquant sur</t>
  </si>
  <si>
    <t>Nombre de patients étudiés</t>
  </si>
  <si>
    <t>A : Indication du traitement</t>
  </si>
  <si>
    <t>X</t>
  </si>
  <si>
    <t>Exemple</t>
  </si>
  <si>
    <t>STOPP &amp; START- SAISIE MANUELLE ET AJUSTEMENT</t>
  </si>
  <si>
    <t>A : Système cardiovasculaire</t>
  </si>
  <si>
    <t> B : Système respiratoire</t>
  </si>
  <si>
    <t>x</t>
  </si>
  <si>
    <t>Descriptif STOPP</t>
  </si>
  <si>
    <t>Descriptif START</t>
  </si>
  <si>
    <t>Nombre d'ajustements STOPP</t>
  </si>
  <si>
    <t>Nombre d'ajustements START</t>
  </si>
  <si>
    <t>*</t>
  </si>
  <si>
    <t>BRUTES</t>
  </si>
  <si>
    <t>AJUSTEES *</t>
  </si>
  <si>
    <t>Nombre de STOPP après ajustement</t>
  </si>
  <si>
    <t>Nombre total de STOPP après ajustement</t>
  </si>
  <si>
    <t>Nombre total de START après ajustement</t>
  </si>
  <si>
    <t>Nombre initial de STOPP</t>
  </si>
  <si>
    <t>Nombre initial de START</t>
  </si>
  <si>
    <t>Commentaires</t>
  </si>
  <si>
    <t>STOPP - Saississez ici, le nombre de dossiers étudiés</t>
  </si>
  <si>
    <t>START- Saississez ici, le nombre de dossiers étudiés</t>
  </si>
  <si>
    <t>Légendes :</t>
  </si>
  <si>
    <t>Vous pouvez consulter vos résultats dans 
"4-Synthèse des résultats"
ou voir le détails des critères STOPP et START dans "Descriptif - STOPP" et "Descriptif-START"</t>
  </si>
  <si>
    <t>DESCRIPTIF</t>
  </si>
  <si>
    <t>DESCRIPTIF DES CRITERES STOPP OU START</t>
  </si>
  <si>
    <t>* Calculer automatiquement les tendances</t>
  </si>
  <si>
    <t>Allez dans l'onglet "3-Saisie Manuelle"</t>
  </si>
  <si>
    <t>Saisissez respectivement :
 le nombre de dossier étudiés pour le critère STOPP, le nombre de dossier étudiés pour le critère START</t>
  </si>
  <si>
    <t>Défilez vers la droite pour avoir accès à la grille START</t>
  </si>
  <si>
    <t>Nombre</t>
  </si>
  <si>
    <t>Critères</t>
  </si>
  <si>
    <t>Rang</t>
  </si>
  <si>
    <t>SYNTHESE DES SAISIES</t>
  </si>
  <si>
    <t>Tendances</t>
  </si>
  <si>
    <t>Nombre total de STOPP ajustés*</t>
  </si>
  <si>
    <t>Nombre total de START ajustés *</t>
  </si>
  <si>
    <t>E7</t>
  </si>
  <si>
    <t>Supplémentation en acide folique chez les patients prenant du méthotrexate – (prévention des effets indésirables gastro-intestinaux et hématologiques)</t>
  </si>
  <si>
    <t>Méthotrexate</t>
  </si>
  <si>
    <t>Laxatifs chez les patients prenant des opioïdes régulièrement – (prévention de la constipation induite par les opiacés)</t>
  </si>
  <si>
    <t>Opioïdes</t>
  </si>
  <si>
    <t>Si absence de contre-indication, une vaccination contre la grippe, annuellement au début de l’automne (prévention d’hospitalisations et de la mortalité liées au virus Influenza)</t>
  </si>
  <si>
    <t>Nombre de START après ajustement</t>
  </si>
  <si>
    <t>R</t>
  </si>
  <si>
    <t>1er format :</t>
  </si>
  <si>
    <t>2ème format :</t>
  </si>
  <si>
    <t>3ème format :</t>
  </si>
  <si>
    <t>Des tableaux de synthèse des saisies ayant été réalisées.
"*" : représentant les critères qui ont été réévalués</t>
  </si>
  <si>
    <t>En rose</t>
  </si>
  <si>
    <t>Un graphique représentant le % de STOPP et de START selon les classes</t>
  </si>
  <si>
    <t>Un tableau mettant en valeur les critères les plus récurrents avec :
- le nombre de fois où ils sont cochés
- leur classement parmis les autres critères</t>
  </si>
  <si>
    <r>
      <t>Saississez vos données à partir des résultats obtenus sur http://stoppstart.free.fr/
Pour ce faire, saississez "</t>
    </r>
    <r>
      <rPr>
        <b/>
        <sz val="28"/>
        <color rgb="FFFF0000"/>
        <rFont val="Calibri"/>
        <family val="2"/>
        <scheme val="minor"/>
      </rPr>
      <t>X</t>
    </r>
    <r>
      <rPr>
        <sz val="28"/>
        <color theme="1"/>
        <rFont val="Calibri"/>
        <family val="2"/>
        <scheme val="minor"/>
      </rPr>
      <t>" si les propositions vous semblent justes et "</t>
    </r>
    <r>
      <rPr>
        <b/>
        <sz val="28"/>
        <color rgb="FFFFC000"/>
        <rFont val="Calibri"/>
        <family val="2"/>
        <scheme val="minor"/>
      </rPr>
      <t>R</t>
    </r>
    <r>
      <rPr>
        <sz val="28"/>
        <color theme="1"/>
        <rFont val="Calibri"/>
        <family val="2"/>
        <scheme val="minor"/>
      </rPr>
      <t>" pour les propositions que vous avez réévalué selon le cas de votre patient</t>
    </r>
  </si>
  <si>
    <t>Patient 16</t>
  </si>
  <si>
    <t>Patient 17</t>
  </si>
  <si>
    <t>Patient 18</t>
  </si>
  <si>
    <t>Patient 19</t>
  </si>
  <si>
    <t>Patient 20</t>
  </si>
  <si>
    <t>Patient 21</t>
  </si>
  <si>
    <t>Patient 22</t>
  </si>
  <si>
    <t>Patient 23</t>
  </si>
  <si>
    <t>Patient 24</t>
  </si>
  <si>
    <t>Patient 25</t>
  </si>
  <si>
    <t>Patient 26</t>
  </si>
  <si>
    <t>Patient 27</t>
  </si>
  <si>
    <t>Patient 28</t>
  </si>
  <si>
    <t>Patient 29</t>
  </si>
  <si>
    <t>Patient 30</t>
  </si>
  <si>
    <t>Patient 31</t>
  </si>
  <si>
    <t>Patient 32</t>
  </si>
  <si>
    <t>Patient 33</t>
  </si>
  <si>
    <t>Patient 34</t>
  </si>
  <si>
    <t>Patient 35</t>
  </si>
  <si>
    <t>Patient 36</t>
  </si>
  <si>
    <t>Patient 37</t>
  </si>
  <si>
    <t>Patient 38</t>
  </si>
  <si>
    <t>Patient 39</t>
  </si>
  <si>
    <t>Patient 40</t>
  </si>
  <si>
    <t>Evaluation des pratiques professionnelles (EPP) 
Région BRETAGNE
-
Médicaments potentiellement inappropriés (MPI) - STOPP AND START</t>
  </si>
  <si>
    <t>Correspond au résultat proposé par l'outil en ligne et donc à l'acceptation de ce dernier 
= Réévaluation du traitement suite à cette proposition</t>
  </si>
  <si>
    <r>
      <t xml:space="preserve">Correspond aux STOPP et aux START considérés comme "non utile pour ce patient"
</t>
    </r>
    <r>
      <rPr>
        <i/>
        <sz val="14"/>
        <color rgb="FF009999"/>
        <rFont val="Calibri"/>
        <family val="2"/>
        <scheme val="minor"/>
      </rPr>
      <t>Justifier dans la colonne "commentaires" de l'onglet "3-Saisie Manuelle"</t>
    </r>
    <r>
      <rPr>
        <sz val="14"/>
        <rFont val="Calibri"/>
        <family val="2"/>
        <scheme val="minor"/>
      </rPr>
      <t xml:space="preserve">
Le STOPP ou le START sont alors écartés de l'analyse des résultats</t>
    </r>
  </si>
  <si>
    <t>Des graphiques représentant la répartition des MPI par catégorie</t>
  </si>
  <si>
    <t>4ème format :</t>
  </si>
  <si>
    <t>Correspond aux critères faisant parties des critères les plus récurrents (à prioriser)</t>
  </si>
  <si>
    <t>Les résultats sont présentés sous 4 formats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</si>
</sst>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6" x14ac:knownFonts="1">
    <font>
      <sz val="11"/>
      <color theme="1"/>
      <name val="Calibri"/>
      <family val="2"/>
      <scheme val="minor"/>
    </font>
    <font>
      <b/>
      <sz val="11"/>
      <color theme="1"/>
      <name val="Calibri"/>
      <family val="2"/>
      <scheme val="minor"/>
    </font>
    <font>
      <sz val="14"/>
      <color indexed="18"/>
      <name val="Tahoma"/>
      <family val="2"/>
    </font>
    <font>
      <sz val="12"/>
      <color rgb="FFFF0000"/>
      <name val="Arial"/>
      <family val="2"/>
    </font>
    <font>
      <b/>
      <sz val="12"/>
      <color indexed="9"/>
      <name val="Tahoma"/>
      <family val="2"/>
    </font>
    <font>
      <u/>
      <sz val="10"/>
      <color indexed="18"/>
      <name val="Tahoma"/>
      <family val="2"/>
    </font>
    <font>
      <sz val="10"/>
      <color indexed="18"/>
      <name val="Tahoma"/>
      <family val="2"/>
    </font>
    <font>
      <b/>
      <sz val="14"/>
      <color indexed="10"/>
      <name val="Tahoma"/>
      <family val="2"/>
    </font>
    <font>
      <b/>
      <sz val="10"/>
      <color indexed="18"/>
      <name val="Tahoma"/>
      <family val="2"/>
    </font>
    <font>
      <u/>
      <sz val="11"/>
      <color theme="10"/>
      <name val="Calibri"/>
      <family val="2"/>
      <scheme val="minor"/>
    </font>
    <font>
      <sz val="12"/>
      <color theme="1"/>
      <name val="Calibri"/>
      <family val="2"/>
      <scheme val="minor"/>
    </font>
    <font>
      <sz val="16"/>
      <color theme="1"/>
      <name val="Calibri"/>
      <family val="2"/>
      <scheme val="minor"/>
    </font>
    <font>
      <sz val="16"/>
      <color rgb="FF000000"/>
      <name val="Calibri"/>
      <family val="2"/>
      <scheme val="minor"/>
    </font>
    <font>
      <b/>
      <sz val="16"/>
      <color rgb="FF000000"/>
      <name val="Calibri"/>
      <family val="2"/>
      <scheme val="minor"/>
    </font>
    <font>
      <b/>
      <sz val="16"/>
      <color theme="1"/>
      <name val="Calibri"/>
      <family val="2"/>
      <scheme val="minor"/>
    </font>
    <font>
      <b/>
      <sz val="20"/>
      <color theme="1"/>
      <name val="Calibri"/>
      <family val="2"/>
      <scheme val="minor"/>
    </font>
    <font>
      <b/>
      <sz val="9"/>
      <color rgb="FF000000"/>
      <name val="Calibri"/>
      <family val="2"/>
      <scheme val="minor"/>
    </font>
    <font>
      <sz val="9"/>
      <color theme="1"/>
      <name val="Calibri"/>
      <family val="2"/>
      <scheme val="minor"/>
    </font>
    <font>
      <sz val="8"/>
      <color theme="1"/>
      <name val="Calibri"/>
      <family val="2"/>
      <scheme val="minor"/>
    </font>
    <font>
      <sz val="10"/>
      <name val="Tahoma"/>
      <family val="2"/>
    </font>
    <font>
      <sz val="12"/>
      <color indexed="21"/>
      <name val="Tahoma"/>
      <family val="2"/>
    </font>
    <font>
      <sz val="12"/>
      <name val="Tahoma"/>
      <family val="2"/>
    </font>
    <font>
      <sz val="12"/>
      <color rgb="FF000000"/>
      <name val="Tahoma"/>
      <family val="2"/>
    </font>
    <font>
      <b/>
      <sz val="12"/>
      <color rgb="FF000000"/>
      <name val="Tahoma"/>
      <family val="2"/>
    </font>
    <font>
      <sz val="11"/>
      <color theme="1"/>
      <name val="Calibri"/>
      <family val="2"/>
      <scheme val="minor"/>
    </font>
    <font>
      <b/>
      <sz val="14"/>
      <color theme="1"/>
      <name val="Calibri"/>
      <family val="2"/>
      <scheme val="minor"/>
    </font>
    <font>
      <sz val="14"/>
      <color theme="1"/>
      <name val="Calibri"/>
      <family val="2"/>
      <scheme val="minor"/>
    </font>
    <font>
      <sz val="14"/>
      <color indexed="12"/>
      <name val="Tahoma"/>
      <family val="2"/>
    </font>
    <font>
      <b/>
      <sz val="20"/>
      <color theme="0"/>
      <name val="Calibri"/>
      <family val="2"/>
      <scheme val="minor"/>
    </font>
    <font>
      <b/>
      <sz val="16"/>
      <color theme="0"/>
      <name val="Calibri"/>
      <family val="2"/>
      <scheme val="minor"/>
    </font>
    <font>
      <u/>
      <sz val="18"/>
      <color theme="10"/>
      <name val="Calibri"/>
      <family val="2"/>
      <scheme val="minor"/>
    </font>
    <font>
      <b/>
      <sz val="24"/>
      <color theme="0"/>
      <name val="Calibri"/>
      <family val="2"/>
      <scheme val="minor"/>
    </font>
    <font>
      <b/>
      <sz val="14"/>
      <color rgb="FF000000"/>
      <name val="Arial"/>
      <family val="2"/>
    </font>
    <font>
      <sz val="14"/>
      <color rgb="FF000000"/>
      <name val="Calibri"/>
      <family val="2"/>
      <scheme val="minor"/>
    </font>
    <font>
      <sz val="16"/>
      <color indexed="21"/>
      <name val="Tahoma"/>
      <family val="2"/>
    </font>
    <font>
      <sz val="30"/>
      <name val="Tahoma"/>
      <family val="2"/>
    </font>
    <font>
      <sz val="28"/>
      <color theme="1"/>
      <name val="Calibri"/>
      <family val="2"/>
      <scheme val="minor"/>
    </font>
    <font>
      <b/>
      <sz val="28"/>
      <color rgb="FFFF0000"/>
      <name val="Calibri"/>
      <family val="2"/>
      <scheme val="minor"/>
    </font>
    <font>
      <i/>
      <sz val="14"/>
      <color indexed="21"/>
      <name val="Tahoma"/>
      <family val="2"/>
    </font>
    <font>
      <i/>
      <sz val="14"/>
      <name val="Tahoma"/>
      <family val="2"/>
    </font>
    <font>
      <i/>
      <sz val="14"/>
      <color theme="1"/>
      <name val="Calibri"/>
      <family val="2"/>
      <scheme val="minor"/>
    </font>
    <font>
      <b/>
      <sz val="26"/>
      <color theme="0"/>
      <name val="Calibri"/>
      <family val="2"/>
      <scheme val="minor"/>
    </font>
    <font>
      <b/>
      <sz val="36"/>
      <color theme="0"/>
      <name val="Calibri"/>
      <family val="2"/>
      <scheme val="minor"/>
    </font>
    <font>
      <b/>
      <sz val="48"/>
      <color theme="0"/>
      <name val="Calibri"/>
      <family val="2"/>
      <scheme val="minor"/>
    </font>
    <font>
      <sz val="20"/>
      <color indexed="18"/>
      <name val="Tahoma"/>
      <family val="2"/>
    </font>
    <font>
      <sz val="20"/>
      <color indexed="18"/>
      <name val="Calibri"/>
      <family val="2"/>
      <scheme val="minor"/>
    </font>
    <font>
      <b/>
      <i/>
      <sz val="12"/>
      <color rgb="FF000000"/>
      <name val="Tahoma"/>
      <family val="2"/>
    </font>
    <font>
      <b/>
      <sz val="14"/>
      <color theme="0"/>
      <name val="Calibri"/>
      <family val="2"/>
      <scheme val="minor"/>
    </font>
    <font>
      <b/>
      <sz val="24"/>
      <color rgb="FF009999"/>
      <name val="Calibri"/>
      <family val="2"/>
      <scheme val="minor"/>
    </font>
    <font>
      <b/>
      <sz val="22"/>
      <color theme="0"/>
      <name val="Calibri"/>
      <family val="2"/>
      <scheme val="minor"/>
    </font>
    <font>
      <b/>
      <sz val="22"/>
      <color rgb="FFFF0000"/>
      <name val="Calibri"/>
      <family val="2"/>
      <scheme val="minor"/>
    </font>
    <font>
      <sz val="14"/>
      <name val="Calibri"/>
      <family val="2"/>
      <scheme val="minor"/>
    </font>
    <font>
      <b/>
      <sz val="22"/>
      <color rgb="FFFFC000"/>
      <name val="Calibri"/>
      <family val="2"/>
      <scheme val="minor"/>
    </font>
    <font>
      <b/>
      <u/>
      <sz val="18"/>
      <color theme="1"/>
      <name val="Calibri"/>
      <family val="2"/>
      <scheme val="minor"/>
    </font>
    <font>
      <i/>
      <sz val="14"/>
      <color rgb="FF009999"/>
      <name val="Calibri"/>
      <family val="2"/>
      <scheme val="minor"/>
    </font>
    <font>
      <sz val="14"/>
      <name val="Tahoma"/>
      <family val="2"/>
    </font>
    <font>
      <sz val="16"/>
      <color indexed="18"/>
      <name val="Tahoma"/>
      <family val="2"/>
    </font>
    <font>
      <b/>
      <sz val="12"/>
      <color theme="1"/>
      <name val="Calibri"/>
      <family val="2"/>
      <scheme val="minor"/>
    </font>
    <font>
      <b/>
      <sz val="16"/>
      <color rgb="FF000000"/>
      <name val="Arial"/>
      <family val="2"/>
    </font>
    <font>
      <sz val="19"/>
      <color theme="1"/>
      <name val="Calibri"/>
      <family val="2"/>
      <scheme val="minor"/>
    </font>
    <font>
      <sz val="19"/>
      <color rgb="FF000000"/>
      <name val="Calibri"/>
      <family val="2"/>
      <scheme val="minor"/>
    </font>
    <font>
      <b/>
      <sz val="14"/>
      <color rgb="FF000000"/>
      <name val="Calibri"/>
      <family val="2"/>
      <scheme val="minor"/>
    </font>
    <font>
      <b/>
      <sz val="14"/>
      <color rgb="FFFF66FF"/>
      <name val="Calibri"/>
      <family val="2"/>
      <scheme val="minor"/>
    </font>
    <font>
      <b/>
      <u/>
      <sz val="14"/>
      <color theme="1"/>
      <name val="Calibri"/>
      <family val="2"/>
      <scheme val="minor"/>
    </font>
    <font>
      <b/>
      <sz val="28"/>
      <color rgb="FFFFC000"/>
      <name val="Calibri"/>
      <family val="2"/>
      <scheme val="minor"/>
    </font>
    <font>
      <sz val="24"/>
      <color theme="1"/>
      <name val="Calibri"/>
      <family val="2"/>
      <scheme val="minor"/>
    </font>
  </fonts>
  <fills count="29">
    <fill>
      <patternFill patternType="none"/>
    </fill>
    <fill>
      <patternFill patternType="gray125"/>
    </fill>
    <fill>
      <patternFill patternType="solid">
        <fgColor rgb="FF00206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rgb="FFFFFF99"/>
        <bgColor indexed="64"/>
      </patternFill>
    </fill>
    <fill>
      <patternFill patternType="solid">
        <fgColor rgb="FF66FFCC"/>
        <bgColor indexed="64"/>
      </patternFill>
    </fill>
    <fill>
      <patternFill patternType="solid">
        <fgColor rgb="FF99FF66"/>
        <bgColor indexed="64"/>
      </patternFill>
    </fill>
    <fill>
      <patternFill patternType="solid">
        <fgColor theme="3"/>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8AC5CF"/>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FF99CC"/>
        <bgColor indexed="64"/>
      </patternFill>
    </fill>
    <fill>
      <patternFill patternType="solid">
        <fgColor theme="0"/>
        <bgColor indexed="64"/>
      </patternFill>
    </fill>
    <fill>
      <patternFill patternType="solid">
        <fgColor theme="8" tint="-0.249977111117893"/>
        <bgColor indexed="64"/>
      </patternFill>
    </fill>
    <fill>
      <patternFill patternType="solid">
        <fgColor rgb="FFC00000"/>
        <bgColor indexed="64"/>
      </patternFill>
    </fill>
    <fill>
      <patternFill patternType="solid">
        <fgColor rgb="FF00B050"/>
        <bgColor indexed="64"/>
      </patternFill>
    </fill>
    <fill>
      <patternFill patternType="solid">
        <fgColor theme="0" tint="-0.34998626667073579"/>
        <bgColor indexed="64"/>
      </patternFill>
    </fill>
    <fill>
      <patternFill patternType="solid">
        <fgColor theme="8"/>
        <bgColor indexed="64"/>
      </patternFill>
    </fill>
    <fill>
      <patternFill patternType="solid">
        <fgColor theme="0" tint="-0.249977111117893"/>
        <bgColor indexed="64"/>
      </patternFill>
    </fill>
    <fill>
      <patternFill patternType="solid">
        <fgColor rgb="FFFF0000"/>
        <bgColor indexed="64"/>
      </patternFill>
    </fill>
  </fills>
  <borders count="8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bottom style="thin">
        <color indexed="64"/>
      </bottom>
      <diagonal/>
    </border>
    <border>
      <left/>
      <right/>
      <top style="thin">
        <color indexed="64"/>
      </top>
      <bottom/>
      <diagonal/>
    </border>
    <border>
      <left style="thin">
        <color rgb="FF8AC5CF"/>
      </left>
      <right style="thin">
        <color rgb="FF8AC5CF"/>
      </right>
      <top style="thin">
        <color rgb="FF8AC5CF"/>
      </top>
      <bottom style="thin">
        <color rgb="FF8AC5CF"/>
      </bottom>
      <diagonal/>
    </border>
    <border>
      <left style="thin">
        <color rgb="FF8AC5CF"/>
      </left>
      <right style="thin">
        <color rgb="FF8AC5CF"/>
      </right>
      <top/>
      <bottom style="thin">
        <color rgb="FF8AC5CF"/>
      </bottom>
      <diagonal/>
    </border>
    <border>
      <left style="medium">
        <color indexed="64"/>
      </left>
      <right style="medium">
        <color indexed="64"/>
      </right>
      <top style="thin">
        <color rgb="FF8AC5CF"/>
      </top>
      <bottom style="thin">
        <color rgb="FF8AC5CF"/>
      </bottom>
      <diagonal/>
    </border>
    <border>
      <left style="medium">
        <color indexed="64"/>
      </left>
      <right style="medium">
        <color indexed="64"/>
      </right>
      <top style="thin">
        <color rgb="FF8AC5CF"/>
      </top>
      <bottom style="medium">
        <color indexed="64"/>
      </bottom>
      <diagonal/>
    </border>
    <border>
      <left/>
      <right style="thin">
        <color rgb="FF8AC5CF"/>
      </right>
      <top style="thin">
        <color rgb="FF8AC5CF"/>
      </top>
      <bottom style="thin">
        <color rgb="FF8AC5CF"/>
      </bottom>
      <diagonal/>
    </border>
    <border>
      <left style="medium">
        <color indexed="64"/>
      </left>
      <right style="medium">
        <color indexed="64"/>
      </right>
      <top style="medium">
        <color indexed="64"/>
      </top>
      <bottom style="thin">
        <color rgb="FF8AC5CF"/>
      </bottom>
      <diagonal/>
    </border>
    <border>
      <left/>
      <right style="thin">
        <color rgb="FF8AC5CF"/>
      </right>
      <top style="medium">
        <color indexed="64"/>
      </top>
      <bottom style="thin">
        <color rgb="FF8AC5CF"/>
      </bottom>
      <diagonal/>
    </border>
    <border>
      <left style="thin">
        <color rgb="FF8AC5CF"/>
      </left>
      <right style="thin">
        <color rgb="FF8AC5CF"/>
      </right>
      <top style="medium">
        <color indexed="64"/>
      </top>
      <bottom style="thin">
        <color rgb="FF8AC5CF"/>
      </bottom>
      <diagonal/>
    </border>
    <border>
      <left/>
      <right style="thin">
        <color rgb="FF8AC5CF"/>
      </right>
      <top style="thin">
        <color rgb="FF8AC5CF"/>
      </top>
      <bottom style="medium">
        <color indexed="64"/>
      </bottom>
      <diagonal/>
    </border>
    <border>
      <left style="thin">
        <color rgb="FF8AC5CF"/>
      </left>
      <right style="thin">
        <color rgb="FF8AC5CF"/>
      </right>
      <top style="thin">
        <color rgb="FF8AC5CF"/>
      </top>
      <bottom style="medium">
        <color indexed="64"/>
      </bottom>
      <diagonal/>
    </border>
    <border>
      <left style="medium">
        <color indexed="64"/>
      </left>
      <right style="medium">
        <color indexed="64"/>
      </right>
      <top/>
      <bottom/>
      <diagonal/>
    </border>
    <border>
      <left/>
      <right style="thin">
        <color rgb="FF8AC5CF"/>
      </right>
      <top/>
      <bottom style="thin">
        <color rgb="FF8AC5CF"/>
      </bottom>
      <diagonal/>
    </border>
    <border>
      <left style="thin">
        <color rgb="FF8AC5CF"/>
      </left>
      <right style="medium">
        <color indexed="64"/>
      </right>
      <top/>
      <bottom style="thin">
        <color rgb="FF8AC5CF"/>
      </bottom>
      <diagonal/>
    </border>
    <border>
      <left style="medium">
        <color indexed="64"/>
      </left>
      <right style="medium">
        <color indexed="64"/>
      </right>
      <top style="thin">
        <color rgb="FF8AC5CF"/>
      </top>
      <bottom/>
      <diagonal/>
    </border>
    <border>
      <left style="thin">
        <color rgb="FF8AC5CF"/>
      </left>
      <right/>
      <top/>
      <bottom style="thin">
        <color rgb="FF8AC5CF"/>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rgb="FF8AC5CF"/>
      </left>
      <right style="medium">
        <color indexed="64"/>
      </right>
      <top style="medium">
        <color indexed="64"/>
      </top>
      <bottom style="thin">
        <color rgb="FF8AC5CF"/>
      </bottom>
      <diagonal/>
    </border>
    <border>
      <left style="thin">
        <color rgb="FF8AC5CF"/>
      </left>
      <right style="medium">
        <color indexed="64"/>
      </right>
      <top style="thin">
        <color rgb="FF8AC5CF"/>
      </top>
      <bottom style="thin">
        <color rgb="FF8AC5CF"/>
      </bottom>
      <diagonal/>
    </border>
    <border>
      <left style="thin">
        <color rgb="FF8AC5CF"/>
      </left>
      <right style="medium">
        <color indexed="64"/>
      </right>
      <top style="thin">
        <color rgb="FF8AC5CF"/>
      </top>
      <bottom style="medium">
        <color indexed="64"/>
      </bottom>
      <diagonal/>
    </border>
    <border>
      <left/>
      <right style="thin">
        <color rgb="FF8AC5CF"/>
      </right>
      <top style="medium">
        <color indexed="64"/>
      </top>
      <bottom style="medium">
        <color indexed="64"/>
      </bottom>
      <diagonal/>
    </border>
    <border>
      <left style="thin">
        <color rgb="FF8AC5CF"/>
      </left>
      <right style="thin">
        <color rgb="FF8AC5CF"/>
      </right>
      <top style="medium">
        <color indexed="64"/>
      </top>
      <bottom style="medium">
        <color indexed="64"/>
      </bottom>
      <diagonal/>
    </border>
    <border>
      <left style="thin">
        <color rgb="FF8AC5CF"/>
      </left>
      <right/>
      <top style="medium">
        <color indexed="64"/>
      </top>
      <bottom style="medium">
        <color indexed="64"/>
      </bottom>
      <diagonal/>
    </border>
    <border>
      <left style="thin">
        <color rgb="FF8AC5CF"/>
      </left>
      <right style="medium">
        <color indexed="64"/>
      </right>
      <top style="medium">
        <color indexed="64"/>
      </top>
      <bottom style="medium">
        <color indexed="64"/>
      </bottom>
      <diagonal/>
    </border>
    <border>
      <left style="medium">
        <color indexed="64"/>
      </left>
      <right style="thin">
        <color rgb="FF8AC5CF"/>
      </right>
      <top style="medium">
        <color indexed="64"/>
      </top>
      <bottom style="medium">
        <color indexed="64"/>
      </bottom>
      <diagonal/>
    </border>
    <border>
      <left style="medium">
        <color indexed="64"/>
      </left>
      <right style="thin">
        <color rgb="FF8AC5CF"/>
      </right>
      <top/>
      <bottom style="thin">
        <color rgb="FF8AC5CF"/>
      </bottom>
      <diagonal/>
    </border>
    <border>
      <left style="medium">
        <color indexed="64"/>
      </left>
      <right style="thin">
        <color rgb="FF8AC5CF"/>
      </right>
      <top style="medium">
        <color indexed="64"/>
      </top>
      <bottom style="thin">
        <color rgb="FF8AC5CF"/>
      </bottom>
      <diagonal/>
    </border>
    <border>
      <left/>
      <right style="medium">
        <color indexed="64"/>
      </right>
      <top style="medium">
        <color indexed="64"/>
      </top>
      <bottom style="thin">
        <color rgb="FF8AC5CF"/>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rgb="FF8AC5CF"/>
      </bottom>
      <diagonal/>
    </border>
    <border>
      <left style="medium">
        <color indexed="64"/>
      </left>
      <right style="medium">
        <color indexed="64"/>
      </right>
      <top/>
      <bottom style="thin">
        <color rgb="FF8AC5CF"/>
      </bottom>
      <diagonal/>
    </border>
    <border>
      <left style="thin">
        <color rgb="FF8AC5CF"/>
      </left>
      <right/>
      <top style="medium">
        <color indexed="64"/>
      </top>
      <bottom style="thin">
        <color rgb="FF8AC5CF"/>
      </bottom>
      <diagonal/>
    </border>
    <border>
      <left style="thin">
        <color rgb="FF8AC5CF"/>
      </left>
      <right/>
      <top style="thin">
        <color rgb="FF8AC5CF"/>
      </top>
      <bottom style="thin">
        <color rgb="FF8AC5CF"/>
      </bottom>
      <diagonal/>
    </border>
    <border>
      <left/>
      <right style="medium">
        <color indexed="64"/>
      </right>
      <top style="thin">
        <color rgb="FF8AC5CF"/>
      </top>
      <bottom style="thin">
        <color rgb="FF8AC5CF"/>
      </bottom>
      <diagonal/>
    </border>
    <border>
      <left/>
      <right style="medium">
        <color indexed="64"/>
      </right>
      <top style="thin">
        <color rgb="FF8AC5CF"/>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rgb="FF8AC5CF"/>
      </left>
      <right/>
      <top style="thin">
        <color rgb="FF8AC5CF"/>
      </top>
      <bottom style="medium">
        <color indexed="64"/>
      </bottom>
      <diagonal/>
    </border>
    <border>
      <left style="medium">
        <color indexed="64"/>
      </left>
      <right style="thin">
        <color rgb="FF8AC5CF"/>
      </right>
      <top/>
      <bottom style="medium">
        <color indexed="64"/>
      </bottom>
      <diagonal/>
    </border>
    <border>
      <left/>
      <right style="thin">
        <color rgb="FF8AC5CF"/>
      </right>
      <top/>
      <bottom style="medium">
        <color indexed="64"/>
      </bottom>
      <diagonal/>
    </border>
    <border>
      <left style="thin">
        <color rgb="FF8AC5CF"/>
      </left>
      <right style="thin">
        <color rgb="FF8AC5CF"/>
      </right>
      <top/>
      <bottom style="medium">
        <color indexed="64"/>
      </bottom>
      <diagonal/>
    </border>
    <border>
      <left style="thin">
        <color rgb="FF8AC5CF"/>
      </left>
      <right/>
      <top/>
      <bottom style="medium">
        <color indexed="64"/>
      </bottom>
      <diagonal/>
    </border>
    <border>
      <left style="thin">
        <color rgb="FF8AC5CF"/>
      </left>
      <right style="medium">
        <color indexed="64"/>
      </right>
      <top/>
      <bottom style="medium">
        <color indexed="64"/>
      </bottom>
      <diagonal/>
    </border>
  </borders>
  <cellStyleXfs count="3">
    <xf numFmtId="0" fontId="0" fillId="0" borderId="0"/>
    <xf numFmtId="0" fontId="9" fillId="0" borderId="0" applyNumberFormat="0" applyFill="0" applyBorder="0" applyAlignment="0" applyProtection="0"/>
    <xf numFmtId="9" fontId="24" fillId="0" borderId="0" applyFont="0" applyFill="0" applyBorder="0" applyAlignment="0" applyProtection="0"/>
  </cellStyleXfs>
  <cellXfs count="711">
    <xf numFmtId="0" fontId="0" fillId="0" borderId="0" xfId="0"/>
    <xf numFmtId="0" fontId="0" fillId="0" borderId="0" xfId="0" applyFill="1" applyBorder="1"/>
    <xf numFmtId="0" fontId="0" fillId="0" borderId="0" xfId="0" applyAlignment="1">
      <alignment wrapText="1"/>
    </xf>
    <xf numFmtId="0" fontId="11" fillId="0" borderId="0" xfId="0" applyFont="1" applyAlignment="1">
      <alignment wrapText="1"/>
    </xf>
    <xf numFmtId="0" fontId="11" fillId="0" borderId="0" xfId="0" applyFont="1"/>
    <xf numFmtId="0" fontId="12" fillId="0" borderId="0" xfId="0" applyFont="1" applyFill="1" applyBorder="1" applyAlignment="1">
      <alignment vertical="center"/>
    </xf>
    <xf numFmtId="0" fontId="12" fillId="0" borderId="0" xfId="0" applyFont="1" applyFill="1" applyBorder="1"/>
    <xf numFmtId="0" fontId="11" fillId="0" borderId="0" xfId="0" applyFont="1" applyFill="1" applyBorder="1"/>
    <xf numFmtId="0" fontId="14" fillId="0" borderId="0" xfId="0" applyFont="1" applyAlignment="1">
      <alignment vertical="center" wrapText="1"/>
    </xf>
    <xf numFmtId="0" fontId="14" fillId="0" borderId="0" xfId="0" applyFont="1" applyAlignment="1">
      <alignment vertical="center"/>
    </xf>
    <xf numFmtId="0" fontId="11" fillId="0" borderId="0" xfId="0" applyFont="1" applyAlignment="1">
      <alignment horizontal="center"/>
    </xf>
    <xf numFmtId="0" fontId="15" fillId="3" borderId="1" xfId="0" applyFont="1" applyFill="1" applyBorder="1" applyAlignment="1">
      <alignment horizontal="center" vertical="center" wrapText="1"/>
    </xf>
    <xf numFmtId="0" fontId="15" fillId="3" borderId="14" xfId="0" applyFont="1" applyFill="1" applyBorder="1" applyAlignment="1">
      <alignment horizontal="center" vertical="center" wrapText="1"/>
    </xf>
    <xf numFmtId="0" fontId="15" fillId="3" borderId="4" xfId="0" applyFont="1" applyFill="1" applyBorder="1" applyAlignment="1">
      <alignment horizontal="center" vertical="center" wrapText="1"/>
    </xf>
    <xf numFmtId="0" fontId="16" fillId="4" borderId="1" xfId="0" applyFont="1" applyFill="1" applyBorder="1" applyAlignment="1">
      <alignment horizontal="center" vertical="center"/>
    </xf>
    <xf numFmtId="0" fontId="16" fillId="0" borderId="0" xfId="0" applyFont="1" applyFill="1" applyBorder="1" applyAlignment="1">
      <alignment vertical="center" wrapText="1"/>
    </xf>
    <xf numFmtId="0" fontId="16" fillId="0" borderId="0" xfId="0" applyFont="1" applyFill="1" applyBorder="1" applyAlignment="1">
      <alignment vertical="center"/>
    </xf>
    <xf numFmtId="0" fontId="15" fillId="3" borderId="6" xfId="0" applyFont="1" applyFill="1" applyBorder="1" applyAlignment="1">
      <alignment horizontal="center" vertical="center" wrapText="1"/>
    </xf>
    <xf numFmtId="0" fontId="1" fillId="22" borderId="1" xfId="0" applyFont="1" applyFill="1" applyBorder="1" applyAlignment="1">
      <alignment horizontal="center" vertical="center"/>
    </xf>
    <xf numFmtId="0" fontId="1" fillId="22" borderId="2" xfId="0" applyFont="1" applyFill="1" applyBorder="1" applyAlignment="1">
      <alignment horizontal="center" vertical="center"/>
    </xf>
    <xf numFmtId="0" fontId="1" fillId="22" borderId="3" xfId="0" applyFont="1" applyFill="1" applyBorder="1" applyAlignment="1">
      <alignment horizontal="center" vertical="center"/>
    </xf>
    <xf numFmtId="0" fontId="17" fillId="0" borderId="15" xfId="0" applyFont="1" applyFill="1" applyBorder="1" applyAlignment="1">
      <alignment horizontal="center" vertical="center" wrapText="1"/>
    </xf>
    <xf numFmtId="0" fontId="17" fillId="0" borderId="16" xfId="0" applyFont="1" applyFill="1" applyBorder="1" applyAlignment="1">
      <alignment horizontal="center" vertical="center" wrapText="1"/>
    </xf>
    <xf numFmtId="0" fontId="17" fillId="0" borderId="17" xfId="0" applyFont="1" applyFill="1" applyBorder="1" applyAlignment="1">
      <alignment horizontal="center" vertical="center" wrapText="1"/>
    </xf>
    <xf numFmtId="0" fontId="17" fillId="0" borderId="18" xfId="0" applyFont="1" applyFill="1" applyBorder="1" applyAlignment="1">
      <alignment horizontal="center" vertical="center" wrapText="1"/>
    </xf>
    <xf numFmtId="0" fontId="17" fillId="0" borderId="19"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8" fillId="0" borderId="0" xfId="0" applyFont="1"/>
    <xf numFmtId="0" fontId="20" fillId="21" borderId="30" xfId="0" applyFont="1" applyFill="1" applyBorder="1" applyAlignment="1" applyProtection="1">
      <alignment horizontal="center" vertical="center"/>
      <protection hidden="1"/>
    </xf>
    <xf numFmtId="0" fontId="20" fillId="3" borderId="27" xfId="0" applyFont="1" applyFill="1" applyBorder="1" applyAlignment="1" applyProtection="1">
      <alignment horizontal="center" vertical="center"/>
      <protection hidden="1"/>
    </xf>
    <xf numFmtId="0" fontId="20" fillId="21" borderId="27" xfId="0" applyFont="1" applyFill="1" applyBorder="1" applyAlignment="1" applyProtection="1">
      <alignment horizontal="center" vertical="center"/>
      <protection hidden="1"/>
    </xf>
    <xf numFmtId="0" fontId="20" fillId="0" borderId="27" xfId="0" applyFont="1" applyFill="1" applyBorder="1" applyAlignment="1" applyProtection="1">
      <alignment horizontal="center" vertical="center"/>
      <protection hidden="1"/>
    </xf>
    <xf numFmtId="0" fontId="23" fillId="6" borderId="14" xfId="0" applyFont="1" applyFill="1" applyBorder="1" applyAlignment="1">
      <alignment horizontal="center" vertical="center" wrapText="1"/>
    </xf>
    <xf numFmtId="0" fontId="22" fillId="18" borderId="9" xfId="0" applyFont="1" applyFill="1" applyBorder="1" applyAlignment="1">
      <alignment horizontal="center" vertical="center" wrapText="1"/>
    </xf>
    <xf numFmtId="0" fontId="22" fillId="6" borderId="9" xfId="0" applyFont="1" applyFill="1" applyBorder="1" applyAlignment="1">
      <alignment vertical="center" wrapText="1"/>
    </xf>
    <xf numFmtId="0" fontId="22" fillId="16" borderId="9" xfId="0" applyFont="1" applyFill="1" applyBorder="1" applyAlignment="1">
      <alignment vertical="center" wrapText="1"/>
    </xf>
    <xf numFmtId="0" fontId="22" fillId="8" borderId="9" xfId="0" applyFont="1" applyFill="1" applyBorder="1" applyAlignment="1">
      <alignment vertical="center" wrapText="1"/>
    </xf>
    <xf numFmtId="0" fontId="22" fillId="19" borderId="9" xfId="0" applyFont="1" applyFill="1" applyBorder="1" applyAlignment="1">
      <alignment vertical="center" wrapText="1"/>
    </xf>
    <xf numFmtId="0" fontId="22" fillId="9" borderId="9" xfId="0" applyFont="1" applyFill="1" applyBorder="1" applyAlignment="1">
      <alignment vertical="center" wrapText="1"/>
    </xf>
    <xf numFmtId="0" fontId="22" fillId="5" borderId="9" xfId="0" applyFont="1" applyFill="1" applyBorder="1" applyAlignment="1">
      <alignment vertical="center" wrapText="1"/>
    </xf>
    <xf numFmtId="0" fontId="22" fillId="7" borderId="9" xfId="0" applyFont="1" applyFill="1" applyBorder="1" applyAlignment="1">
      <alignment vertical="center" wrapText="1"/>
    </xf>
    <xf numFmtId="0" fontId="22" fillId="11" borderId="9" xfId="0" applyFont="1" applyFill="1" applyBorder="1" applyAlignment="1">
      <alignment vertical="center" wrapText="1"/>
    </xf>
    <xf numFmtId="0" fontId="22" fillId="10" borderId="9" xfId="0" applyFont="1" applyFill="1" applyBorder="1" applyAlignment="1">
      <alignment vertical="center" wrapText="1"/>
    </xf>
    <xf numFmtId="0" fontId="22" fillId="20" borderId="9" xfId="0" applyFont="1" applyFill="1" applyBorder="1" applyAlignment="1">
      <alignment vertical="center" wrapText="1"/>
    </xf>
    <xf numFmtId="0" fontId="22" fillId="12" borderId="9" xfId="0" applyFont="1" applyFill="1" applyBorder="1" applyAlignment="1">
      <alignment vertical="center" wrapText="1"/>
    </xf>
    <xf numFmtId="0" fontId="22" fillId="4" borderId="9" xfId="0" applyFont="1" applyFill="1" applyBorder="1" applyAlignment="1">
      <alignment horizontal="center" vertical="center" wrapText="1"/>
    </xf>
    <xf numFmtId="0" fontId="16" fillId="18" borderId="9" xfId="0" applyFont="1" applyFill="1" applyBorder="1" applyAlignment="1">
      <alignment vertical="center" wrapText="1"/>
    </xf>
    <xf numFmtId="0" fontId="16" fillId="6" borderId="9" xfId="0" applyFont="1" applyFill="1" applyBorder="1" applyAlignment="1">
      <alignment vertical="center" wrapText="1"/>
    </xf>
    <xf numFmtId="0" fontId="16" fillId="6" borderId="0" xfId="0" applyFont="1" applyFill="1" applyBorder="1" applyAlignment="1">
      <alignment vertical="center" wrapText="1"/>
    </xf>
    <xf numFmtId="0" fontId="16" fillId="6" borderId="10" xfId="0" applyFont="1" applyFill="1" applyBorder="1" applyAlignment="1">
      <alignment vertical="center" wrapText="1"/>
    </xf>
    <xf numFmtId="0" fontId="16" fillId="16" borderId="9" xfId="0" applyFont="1" applyFill="1" applyBorder="1" applyAlignment="1">
      <alignment vertical="center" wrapText="1"/>
    </xf>
    <xf numFmtId="0" fontId="16" fillId="16" borderId="0" xfId="0" applyFont="1" applyFill="1" applyBorder="1" applyAlignment="1">
      <alignment vertical="center" wrapText="1"/>
    </xf>
    <xf numFmtId="0" fontId="16" fillId="16" borderId="10" xfId="0" applyFont="1" applyFill="1" applyBorder="1" applyAlignment="1">
      <alignment vertical="center" wrapText="1"/>
    </xf>
    <xf numFmtId="0" fontId="16" fillId="8" borderId="9" xfId="0" applyFont="1" applyFill="1" applyBorder="1" applyAlignment="1">
      <alignment vertical="center" wrapText="1"/>
    </xf>
    <xf numFmtId="0" fontId="16" fillId="8" borderId="0" xfId="0" applyFont="1" applyFill="1" applyBorder="1" applyAlignment="1">
      <alignment vertical="center" wrapText="1"/>
    </xf>
    <xf numFmtId="0" fontId="16" fillId="8" borderId="10" xfId="0" applyFont="1" applyFill="1" applyBorder="1" applyAlignment="1">
      <alignment vertical="center" wrapText="1"/>
    </xf>
    <xf numFmtId="0" fontId="16" fillId="19" borderId="9" xfId="0" applyFont="1" applyFill="1" applyBorder="1" applyAlignment="1">
      <alignment vertical="center"/>
    </xf>
    <xf numFmtId="0" fontId="16" fillId="19" borderId="0" xfId="0" applyFont="1" applyFill="1" applyBorder="1" applyAlignment="1">
      <alignment vertical="center"/>
    </xf>
    <xf numFmtId="0" fontId="16" fillId="19" borderId="10" xfId="0" applyFont="1" applyFill="1" applyBorder="1" applyAlignment="1">
      <alignment vertical="center"/>
    </xf>
    <xf numFmtId="0" fontId="16" fillId="9" borderId="9" xfId="0" applyFont="1" applyFill="1" applyBorder="1" applyAlignment="1">
      <alignment vertical="center"/>
    </xf>
    <xf numFmtId="0" fontId="16" fillId="5" borderId="9" xfId="0" applyFont="1" applyFill="1" applyBorder="1" applyAlignment="1">
      <alignment vertical="center"/>
    </xf>
    <xf numFmtId="0" fontId="16" fillId="5" borderId="10" xfId="0" applyFont="1" applyFill="1" applyBorder="1" applyAlignment="1">
      <alignment vertical="center"/>
    </xf>
    <xf numFmtId="0" fontId="16" fillId="7" borderId="9" xfId="0" applyFont="1" applyFill="1" applyBorder="1" applyAlignment="1">
      <alignment vertical="center"/>
    </xf>
    <xf numFmtId="0" fontId="16" fillId="7" borderId="0" xfId="0" applyFont="1" applyFill="1" applyBorder="1" applyAlignment="1">
      <alignment vertical="center"/>
    </xf>
    <xf numFmtId="0" fontId="16" fillId="7" borderId="10" xfId="0" applyFont="1" applyFill="1" applyBorder="1" applyAlignment="1">
      <alignment vertical="center"/>
    </xf>
    <xf numFmtId="0" fontId="16" fillId="11" borderId="9" xfId="0" applyFont="1" applyFill="1" applyBorder="1" applyAlignment="1">
      <alignment vertical="center"/>
    </xf>
    <xf numFmtId="0" fontId="16" fillId="11" borderId="10" xfId="0" applyFont="1" applyFill="1" applyBorder="1" applyAlignment="1">
      <alignment vertical="center"/>
    </xf>
    <xf numFmtId="0" fontId="16" fillId="10" borderId="9" xfId="0" applyFont="1" applyFill="1" applyBorder="1" applyAlignment="1">
      <alignment vertical="center"/>
    </xf>
    <xf numFmtId="0" fontId="16" fillId="10" borderId="0" xfId="0" applyFont="1" applyFill="1" applyBorder="1" applyAlignment="1">
      <alignment vertical="center"/>
    </xf>
    <xf numFmtId="0" fontId="16" fillId="10" borderId="10" xfId="0" applyFont="1" applyFill="1" applyBorder="1" applyAlignment="1">
      <alignment vertical="center"/>
    </xf>
    <xf numFmtId="0" fontId="16" fillId="20" borderId="9" xfId="0" applyFont="1" applyFill="1" applyBorder="1" applyAlignment="1">
      <alignment vertical="center" wrapText="1"/>
    </xf>
    <xf numFmtId="0" fontId="16" fillId="20" borderId="0" xfId="0" applyFont="1" applyFill="1" applyBorder="1" applyAlignment="1">
      <alignment vertical="center" wrapText="1"/>
    </xf>
    <xf numFmtId="0" fontId="16" fillId="20" borderId="10" xfId="0" applyFont="1" applyFill="1" applyBorder="1" applyAlignment="1">
      <alignment vertical="center" wrapText="1"/>
    </xf>
    <xf numFmtId="0" fontId="16" fillId="12" borderId="9" xfId="0" applyFont="1" applyFill="1" applyBorder="1" applyAlignment="1">
      <alignment vertical="center"/>
    </xf>
    <xf numFmtId="0" fontId="16" fillId="12" borderId="0" xfId="0" applyFont="1" applyFill="1" applyBorder="1" applyAlignment="1">
      <alignment vertical="center"/>
    </xf>
    <xf numFmtId="0" fontId="16" fillId="12" borderId="10" xfId="0" applyFont="1" applyFill="1" applyBorder="1" applyAlignment="1">
      <alignment vertical="center"/>
    </xf>
    <xf numFmtId="0" fontId="0" fillId="0" borderId="0" xfId="2" applyNumberFormat="1" applyFont="1"/>
    <xf numFmtId="0" fontId="0" fillId="0" borderId="0" xfId="0" applyNumberFormat="1"/>
    <xf numFmtId="0" fontId="0" fillId="21" borderId="0" xfId="0" applyFill="1"/>
    <xf numFmtId="0" fontId="0" fillId="0" borderId="0" xfId="0" applyAlignment="1">
      <alignment horizontal="center"/>
    </xf>
    <xf numFmtId="0" fontId="0" fillId="0" borderId="0" xfId="0" applyBorder="1"/>
    <xf numFmtId="0" fontId="0" fillId="0" borderId="9" xfId="0" applyBorder="1"/>
    <xf numFmtId="0" fontId="0" fillId="25" borderId="0" xfId="0" applyFill="1"/>
    <xf numFmtId="0" fontId="14" fillId="25" borderId="0" xfId="0" applyFont="1" applyFill="1" applyAlignment="1">
      <alignment horizontal="center"/>
    </xf>
    <xf numFmtId="0" fontId="0" fillId="25" borderId="0" xfId="0" applyFont="1" applyFill="1" applyBorder="1" applyAlignment="1">
      <alignment horizontal="center" wrapText="1"/>
    </xf>
    <xf numFmtId="0" fontId="0" fillId="0" borderId="10" xfId="0" applyBorder="1"/>
    <xf numFmtId="0" fontId="0" fillId="0" borderId="5" xfId="0" applyBorder="1"/>
    <xf numFmtId="0" fontId="0" fillId="2" borderId="0" xfId="0" applyFill="1"/>
    <xf numFmtId="0" fontId="26" fillId="25" borderId="0" xfId="0" applyFont="1" applyFill="1" applyAlignment="1">
      <alignment wrapText="1"/>
    </xf>
    <xf numFmtId="0" fontId="26" fillId="25" borderId="0" xfId="0" applyFont="1" applyFill="1" applyBorder="1"/>
    <xf numFmtId="0" fontId="26" fillId="25" borderId="0" xfId="0" applyFont="1" applyFill="1" applyBorder="1" applyAlignment="1">
      <alignment wrapText="1"/>
    </xf>
    <xf numFmtId="0" fontId="25" fillId="25" borderId="0" xfId="0" applyFont="1" applyFill="1" applyBorder="1" applyAlignment="1">
      <alignment horizontal="center"/>
    </xf>
    <xf numFmtId="0" fontId="25" fillId="25" borderId="0" xfId="0" applyFont="1" applyFill="1" applyBorder="1" applyAlignment="1">
      <alignment horizontal="center" wrapText="1"/>
    </xf>
    <xf numFmtId="0" fontId="27" fillId="25" borderId="0" xfId="0" applyFont="1" applyFill="1" applyBorder="1" applyAlignment="1" applyProtection="1">
      <alignment horizontal="center" wrapText="1"/>
      <protection hidden="1"/>
    </xf>
    <xf numFmtId="0" fontId="20" fillId="0" borderId="38" xfId="0" applyFont="1" applyFill="1" applyBorder="1" applyAlignment="1" applyProtection="1">
      <alignment horizontal="center" vertical="center"/>
      <protection hidden="1"/>
    </xf>
    <xf numFmtId="0" fontId="18" fillId="0" borderId="0" xfId="0" applyFont="1" applyFill="1" applyBorder="1"/>
    <xf numFmtId="0" fontId="20" fillId="27" borderId="0" xfId="0" applyFont="1" applyFill="1" applyBorder="1" applyAlignment="1" applyProtection="1">
      <alignment horizontal="center" vertical="center"/>
      <protection hidden="1"/>
    </xf>
    <xf numFmtId="0" fontId="33" fillId="18" borderId="1" xfId="0" applyFont="1" applyFill="1" applyBorder="1" applyAlignment="1">
      <alignment horizontal="center" vertical="center" wrapText="1"/>
    </xf>
    <xf numFmtId="0" fontId="33" fillId="6" borderId="11" xfId="0" applyFont="1" applyFill="1" applyBorder="1" applyAlignment="1">
      <alignment horizontal="center" vertical="center" wrapText="1"/>
    </xf>
    <xf numFmtId="0" fontId="33" fillId="16" borderId="11"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33" fillId="19" borderId="11" xfId="0" applyFont="1" applyFill="1" applyBorder="1" applyAlignment="1">
      <alignment horizontal="center" vertical="center" wrapText="1"/>
    </xf>
    <xf numFmtId="0" fontId="33" fillId="9" borderId="11"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3" fillId="7" borderId="11" xfId="0" applyFont="1" applyFill="1" applyBorder="1" applyAlignment="1">
      <alignment horizontal="center" vertical="center" wrapText="1"/>
    </xf>
    <xf numFmtId="0" fontId="33" fillId="11" borderId="11" xfId="0" applyFont="1" applyFill="1" applyBorder="1" applyAlignment="1">
      <alignment horizontal="center" vertical="center" wrapText="1"/>
    </xf>
    <xf numFmtId="0" fontId="33" fillId="10" borderId="11" xfId="0" applyFont="1" applyFill="1" applyBorder="1" applyAlignment="1">
      <alignment horizontal="center" vertical="center" wrapText="1"/>
    </xf>
    <xf numFmtId="0" fontId="33" fillId="20" borderId="11" xfId="0" applyFont="1" applyFill="1" applyBorder="1" applyAlignment="1">
      <alignment horizontal="center" vertical="center" wrapText="1"/>
    </xf>
    <xf numFmtId="0" fontId="33" fillId="12" borderId="11" xfId="0" applyFont="1" applyFill="1" applyBorder="1" applyAlignment="1">
      <alignment horizontal="center" vertical="center" wrapText="1"/>
    </xf>
    <xf numFmtId="0" fontId="33" fillId="4" borderId="13" xfId="0" applyFont="1" applyFill="1" applyBorder="1" applyAlignment="1">
      <alignment horizontal="center" vertical="center" wrapText="1"/>
    </xf>
    <xf numFmtId="0" fontId="34" fillId="15" borderId="27" xfId="0" applyFont="1" applyFill="1" applyBorder="1" applyAlignment="1" applyProtection="1">
      <alignment horizontal="center" vertical="center" wrapText="1"/>
      <protection hidden="1"/>
    </xf>
    <xf numFmtId="0" fontId="34" fillId="21" borderId="35" xfId="0" applyFont="1" applyFill="1" applyBorder="1" applyAlignment="1" applyProtection="1">
      <alignment horizontal="center" vertical="center" wrapText="1"/>
      <protection hidden="1"/>
    </xf>
    <xf numFmtId="0" fontId="34" fillId="21" borderId="27" xfId="0" applyFont="1" applyFill="1" applyBorder="1" applyAlignment="1" applyProtection="1">
      <alignment horizontal="center" vertical="center" wrapText="1"/>
      <protection hidden="1"/>
    </xf>
    <xf numFmtId="0" fontId="13" fillId="4" borderId="13" xfId="0" applyFont="1" applyFill="1" applyBorder="1" applyAlignment="1">
      <alignment horizontal="center" vertical="center" textRotation="90"/>
    </xf>
    <xf numFmtId="0" fontId="35" fillId="21" borderId="36" xfId="0" applyFont="1" applyFill="1" applyBorder="1" applyAlignment="1" applyProtection="1">
      <alignment horizontal="center" vertical="center"/>
      <protection locked="0"/>
    </xf>
    <xf numFmtId="0" fontId="35" fillId="21" borderId="26" xfId="0" applyFont="1" applyFill="1" applyBorder="1" applyAlignment="1" applyProtection="1">
      <alignment horizontal="center" vertical="center"/>
      <protection locked="0"/>
    </xf>
    <xf numFmtId="0" fontId="35" fillId="21" borderId="39" xfId="0" applyFont="1" applyFill="1" applyBorder="1" applyAlignment="1" applyProtection="1">
      <alignment horizontal="center" vertical="center"/>
      <protection locked="0"/>
    </xf>
    <xf numFmtId="0" fontId="35" fillId="21" borderId="37" xfId="0" applyFont="1" applyFill="1" applyBorder="1" applyAlignment="1" applyProtection="1">
      <alignment horizontal="center" vertical="center"/>
      <protection locked="0"/>
    </xf>
    <xf numFmtId="0" fontId="35" fillId="15" borderId="36" xfId="0" applyFont="1" applyFill="1" applyBorder="1" applyAlignment="1" applyProtection="1">
      <alignment horizontal="center" vertical="center"/>
      <protection locked="0"/>
    </xf>
    <xf numFmtId="0" fontId="35" fillId="15" borderId="26" xfId="0" applyFont="1" applyFill="1" applyBorder="1" applyAlignment="1" applyProtection="1">
      <alignment horizontal="center" vertical="center"/>
      <protection locked="0"/>
    </xf>
    <xf numFmtId="0" fontId="35" fillId="15" borderId="39" xfId="0" applyFont="1" applyFill="1" applyBorder="1" applyAlignment="1" applyProtection="1">
      <alignment horizontal="center" vertical="center"/>
      <protection locked="0"/>
    </xf>
    <xf numFmtId="0" fontId="35" fillId="15" borderId="37" xfId="0" applyFont="1" applyFill="1" applyBorder="1" applyAlignment="1" applyProtection="1">
      <alignment horizontal="center" vertical="center"/>
      <protection locked="0"/>
    </xf>
    <xf numFmtId="0" fontId="40" fillId="25" borderId="0" xfId="0" applyFont="1" applyFill="1"/>
    <xf numFmtId="0" fontId="10" fillId="0" borderId="1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32" fillId="10" borderId="8" xfId="0" applyFont="1" applyFill="1" applyBorder="1" applyAlignment="1">
      <alignment horizontal="center" vertical="center" wrapText="1"/>
    </xf>
    <xf numFmtId="0" fontId="32" fillId="12" borderId="8" xfId="0" applyFont="1" applyFill="1" applyBorder="1" applyAlignment="1">
      <alignment horizontal="center" vertical="center" wrapText="1"/>
    </xf>
    <xf numFmtId="0" fontId="0" fillId="21" borderId="6" xfId="0" applyFill="1" applyBorder="1"/>
    <xf numFmtId="0" fontId="0" fillId="21" borderId="4" xfId="0" applyFill="1" applyBorder="1"/>
    <xf numFmtId="0" fontId="0" fillId="21" borderId="7" xfId="0" applyFill="1" applyBorder="1"/>
    <xf numFmtId="0" fontId="0" fillId="21" borderId="9" xfId="0" applyFill="1" applyBorder="1"/>
    <xf numFmtId="0" fontId="0" fillId="21" borderId="0" xfId="0" applyFill="1" applyBorder="1"/>
    <xf numFmtId="0" fontId="0" fillId="21" borderId="10" xfId="0" applyFill="1" applyBorder="1"/>
    <xf numFmtId="0" fontId="29" fillId="21" borderId="9" xfId="0" applyFont="1" applyFill="1" applyBorder="1"/>
    <xf numFmtId="0" fontId="20" fillId="21" borderId="0" xfId="0" applyFont="1" applyFill="1" applyBorder="1" applyAlignment="1" applyProtection="1">
      <alignment horizontal="center" vertical="center"/>
      <protection hidden="1"/>
    </xf>
    <xf numFmtId="0" fontId="19" fillId="21" borderId="0" xfId="0" applyFont="1" applyFill="1" applyBorder="1" applyAlignment="1" applyProtection="1">
      <alignment horizontal="center" vertical="center" wrapText="1"/>
      <protection locked="0"/>
    </xf>
    <xf numFmtId="0" fontId="21" fillId="21" borderId="0" xfId="0" applyFont="1" applyFill="1" applyBorder="1" applyAlignment="1" applyProtection="1">
      <alignment horizontal="center" vertical="center"/>
      <protection locked="0"/>
    </xf>
    <xf numFmtId="0" fontId="0" fillId="21" borderId="0" xfId="0" applyFill="1" applyBorder="1" applyAlignment="1">
      <alignment horizontal="center"/>
    </xf>
    <xf numFmtId="20" fontId="2" fillId="21" borderId="0" xfId="0" applyNumberFormat="1" applyFont="1" applyFill="1" applyBorder="1" applyAlignment="1">
      <alignment horizontal="center" vertical="center" wrapText="1"/>
    </xf>
    <xf numFmtId="0" fontId="18" fillId="21" borderId="0" xfId="0" applyFont="1" applyFill="1"/>
    <xf numFmtId="0" fontId="0" fillId="0" borderId="9" xfId="0" applyBorder="1" applyAlignment="1">
      <alignment horizontal="center"/>
    </xf>
    <xf numFmtId="0" fontId="0" fillId="0" borderId="0" xfId="0" applyBorder="1" applyAlignment="1">
      <alignment horizontal="center"/>
    </xf>
    <xf numFmtId="0" fontId="0" fillId="0" borderId="11" xfId="0" applyBorder="1" applyAlignment="1">
      <alignment horizontal="center"/>
    </xf>
    <xf numFmtId="20" fontId="44" fillId="15" borderId="0" xfId="0" applyNumberFormat="1" applyFont="1" applyFill="1" applyBorder="1" applyAlignment="1">
      <alignment horizontal="center" vertical="center" wrapText="1"/>
    </xf>
    <xf numFmtId="20" fontId="44" fillId="15" borderId="5" xfId="0" applyNumberFormat="1" applyFont="1" applyFill="1" applyBorder="1" applyAlignment="1">
      <alignment horizontal="center" vertical="center" wrapText="1"/>
    </xf>
    <xf numFmtId="0" fontId="42" fillId="2" borderId="4"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38" fillId="21" borderId="8" xfId="0" applyFont="1" applyFill="1" applyBorder="1" applyAlignment="1" applyProtection="1">
      <alignment horizontal="center" vertical="center" wrapText="1"/>
      <protection hidden="1"/>
    </xf>
    <xf numFmtId="0" fontId="39" fillId="21" borderId="48" xfId="0" applyFont="1" applyFill="1" applyBorder="1" applyAlignment="1" applyProtection="1">
      <alignment horizontal="center" vertical="center"/>
      <protection locked="0"/>
    </xf>
    <xf numFmtId="0" fontId="39" fillId="21" borderId="49" xfId="0" applyFont="1" applyFill="1" applyBorder="1" applyAlignment="1" applyProtection="1">
      <alignment horizontal="center" vertical="center"/>
      <protection locked="0"/>
    </xf>
    <xf numFmtId="0" fontId="39" fillId="21" borderId="50" xfId="0" applyFont="1" applyFill="1" applyBorder="1" applyAlignment="1" applyProtection="1">
      <alignment horizontal="center" vertical="center"/>
      <protection locked="0"/>
    </xf>
    <xf numFmtId="0" fontId="39" fillId="21" borderId="51" xfId="0" applyFont="1" applyFill="1" applyBorder="1" applyAlignment="1" applyProtection="1">
      <alignment horizontal="center" vertical="center"/>
      <protection locked="0"/>
    </xf>
    <xf numFmtId="0" fontId="12" fillId="0" borderId="0" xfId="0" applyFont="1" applyBorder="1" applyAlignment="1">
      <alignment horizontal="left" vertical="center" wrapText="1"/>
    </xf>
    <xf numFmtId="0" fontId="12" fillId="0" borderId="0" xfId="0" applyFont="1" applyBorder="1" applyAlignment="1">
      <alignment wrapText="1"/>
    </xf>
    <xf numFmtId="0" fontId="11" fillId="0" borderId="0" xfId="0" applyFont="1" applyBorder="1" applyAlignment="1">
      <alignment vertical="center" wrapText="1"/>
    </xf>
    <xf numFmtId="0" fontId="11" fillId="0" borderId="0" xfId="0" applyFont="1" applyBorder="1" applyAlignment="1">
      <alignment wrapText="1"/>
    </xf>
    <xf numFmtId="0" fontId="0" fillId="0" borderId="0" xfId="0" applyAlignment="1">
      <alignment horizontal="right"/>
    </xf>
    <xf numFmtId="0" fontId="0" fillId="0" borderId="11" xfId="0" applyBorder="1"/>
    <xf numFmtId="0" fontId="0" fillId="0" borderId="0" xfId="0" quotePrefix="1"/>
    <xf numFmtId="0" fontId="46" fillId="6" borderId="14" xfId="0" applyFont="1" applyFill="1" applyBorder="1" applyAlignment="1">
      <alignment horizontal="center" vertical="center" wrapText="1"/>
    </xf>
    <xf numFmtId="0" fontId="26" fillId="21" borderId="0"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6" fillId="0" borderId="0" xfId="0" applyFont="1" applyFill="1" applyBorder="1" applyAlignment="1">
      <alignment horizontal="center" vertical="center"/>
    </xf>
    <xf numFmtId="0" fontId="10" fillId="0" borderId="19" xfId="0" applyFont="1" applyFill="1" applyBorder="1" applyAlignment="1">
      <alignment vertical="center" wrapText="1"/>
    </xf>
    <xf numFmtId="0" fontId="10" fillId="0" borderId="14" xfId="0" applyFont="1" applyFill="1" applyBorder="1" applyAlignment="1">
      <alignment vertical="center" wrapText="1"/>
    </xf>
    <xf numFmtId="0" fontId="32" fillId="7" borderId="13" xfId="0" applyFont="1" applyFill="1" applyBorder="1" applyAlignment="1">
      <alignment horizontal="center" vertical="center" wrapText="1"/>
    </xf>
    <xf numFmtId="0" fontId="32" fillId="6" borderId="9" xfId="0" applyFont="1" applyFill="1" applyBorder="1" applyAlignment="1">
      <alignment vertical="center" wrapText="1"/>
    </xf>
    <xf numFmtId="0" fontId="32" fillId="5" borderId="9" xfId="0" applyFont="1" applyFill="1" applyBorder="1" applyAlignment="1">
      <alignment vertical="center" wrapText="1"/>
    </xf>
    <xf numFmtId="0" fontId="32" fillId="8" borderId="9" xfId="0" applyFont="1" applyFill="1" applyBorder="1" applyAlignment="1">
      <alignment vertical="center" wrapText="1"/>
    </xf>
    <xf numFmtId="0" fontId="32" fillId="9" borderId="9" xfId="0" applyFont="1" applyFill="1" applyBorder="1" applyAlignment="1">
      <alignment vertical="center" wrapText="1"/>
    </xf>
    <xf numFmtId="0" fontId="32" fillId="7" borderId="9" xfId="0" applyFont="1" applyFill="1" applyBorder="1" applyAlignment="1">
      <alignment vertical="center" wrapText="1"/>
    </xf>
    <xf numFmtId="0" fontId="32" fillId="11" borderId="9" xfId="0" applyFont="1" applyFill="1" applyBorder="1" applyAlignment="1">
      <alignment vertical="center" wrapText="1"/>
    </xf>
    <xf numFmtId="0" fontId="32" fillId="13" borderId="9" xfId="0" applyFont="1" applyFill="1" applyBorder="1" applyAlignment="1">
      <alignment vertical="center" wrapText="1"/>
    </xf>
    <xf numFmtId="0" fontId="32" fillId="0" borderId="0" xfId="0" applyFont="1" applyFill="1" applyBorder="1" applyAlignment="1">
      <alignment vertical="center" wrapText="1"/>
    </xf>
    <xf numFmtId="0" fontId="32" fillId="0" borderId="0" xfId="0" applyFont="1" applyFill="1" applyBorder="1" applyAlignment="1">
      <alignment horizontal="center" vertical="center" wrapText="1"/>
    </xf>
    <xf numFmtId="0" fontId="36" fillId="21" borderId="0" xfId="0" applyFont="1" applyFill="1" applyBorder="1" applyAlignment="1">
      <alignment horizontal="center" vertical="center"/>
    </xf>
    <xf numFmtId="0" fontId="39" fillId="21" borderId="3" xfId="0" applyFont="1" applyFill="1" applyBorder="1" applyAlignment="1" applyProtection="1">
      <alignment horizontal="center" vertical="center"/>
      <protection locked="0"/>
    </xf>
    <xf numFmtId="0" fontId="13" fillId="10" borderId="13" xfId="0" applyFont="1" applyFill="1" applyBorder="1" applyAlignment="1">
      <alignment horizontal="center" vertical="center" wrapText="1"/>
    </xf>
    <xf numFmtId="0" fontId="39" fillId="21" borderId="52" xfId="0" applyFont="1" applyFill="1" applyBorder="1" applyAlignment="1" applyProtection="1">
      <alignment horizontal="center" vertical="center"/>
      <protection locked="0"/>
    </xf>
    <xf numFmtId="0" fontId="35" fillId="21" borderId="53" xfId="0" applyFont="1" applyFill="1" applyBorder="1" applyAlignment="1" applyProtection="1">
      <alignment horizontal="center" vertical="center"/>
      <protection locked="0"/>
    </xf>
    <xf numFmtId="0" fontId="35" fillId="15" borderId="53" xfId="0" applyFont="1" applyFill="1" applyBorder="1" applyAlignment="1" applyProtection="1">
      <alignment horizontal="center" vertical="center"/>
      <protection locked="0"/>
    </xf>
    <xf numFmtId="0" fontId="35" fillId="21" borderId="54" xfId="0" applyFont="1" applyFill="1" applyBorder="1" applyAlignment="1" applyProtection="1">
      <alignment horizontal="center" vertical="center"/>
      <protection locked="0"/>
    </xf>
    <xf numFmtId="0" fontId="35" fillId="21" borderId="31" xfId="0" applyFont="1" applyFill="1" applyBorder="1" applyAlignment="1" applyProtection="1">
      <alignment horizontal="center" vertical="center"/>
      <protection locked="0"/>
    </xf>
    <xf numFmtId="0" fontId="33" fillId="6" borderId="14"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4" xfId="0" applyFont="1" applyFill="1" applyBorder="1" applyAlignment="1">
      <alignment horizontal="center" vertical="center" wrapText="1"/>
    </xf>
    <xf numFmtId="0" fontId="33" fillId="8" borderId="14" xfId="0" applyFont="1" applyFill="1" applyBorder="1" applyAlignment="1">
      <alignment horizontal="center" vertical="center" wrapText="1"/>
    </xf>
    <xf numFmtId="0" fontId="33" fillId="9" borderId="14" xfId="0" applyFont="1" applyFill="1" applyBorder="1" applyAlignment="1">
      <alignment horizontal="center" vertical="center" wrapText="1"/>
    </xf>
    <xf numFmtId="0" fontId="33" fillId="7" borderId="14" xfId="0" applyFont="1" applyFill="1" applyBorder="1" applyAlignment="1">
      <alignment horizontal="center" vertical="center" wrapText="1"/>
    </xf>
    <xf numFmtId="0" fontId="33" fillId="7" borderId="6" xfId="0" applyFont="1" applyFill="1" applyBorder="1" applyAlignment="1">
      <alignment horizontal="center" vertical="center" wrapText="1"/>
    </xf>
    <xf numFmtId="0" fontId="33" fillId="10" borderId="14" xfId="0" applyFont="1" applyFill="1" applyBorder="1" applyAlignment="1">
      <alignment horizontal="center" vertical="center" wrapText="1"/>
    </xf>
    <xf numFmtId="0" fontId="33" fillId="11" borderId="14" xfId="0" applyFont="1" applyFill="1" applyBorder="1" applyAlignment="1">
      <alignment horizontal="center" vertical="center" wrapText="1"/>
    </xf>
    <xf numFmtId="0" fontId="33" fillId="12" borderId="14" xfId="0" applyFont="1" applyFill="1" applyBorder="1" applyAlignment="1">
      <alignment horizontal="center" vertical="center" wrapText="1"/>
    </xf>
    <xf numFmtId="0" fontId="33" fillId="13" borderId="14" xfId="0" applyFont="1" applyFill="1" applyBorder="1" applyAlignment="1">
      <alignment horizontal="center" vertical="center" wrapText="1"/>
    </xf>
    <xf numFmtId="0" fontId="0" fillId="21" borderId="11" xfId="0" applyFill="1" applyBorder="1"/>
    <xf numFmtId="0" fontId="0" fillId="21" borderId="5" xfId="0" applyFill="1" applyBorder="1"/>
    <xf numFmtId="0" fontId="0" fillId="21" borderId="12" xfId="0" applyFill="1" applyBorder="1"/>
    <xf numFmtId="0" fontId="0" fillId="21" borderId="9" xfId="0" applyFill="1" applyBorder="1" applyAlignment="1">
      <alignment horizontal="center"/>
    </xf>
    <xf numFmtId="0" fontId="26" fillId="21" borderId="7" xfId="0" applyFont="1" applyFill="1" applyBorder="1"/>
    <xf numFmtId="0" fontId="26" fillId="21" borderId="10" xfId="0" applyFont="1" applyFill="1" applyBorder="1"/>
    <xf numFmtId="0" fontId="26" fillId="21" borderId="12" xfId="0" applyFont="1" applyFill="1" applyBorder="1"/>
    <xf numFmtId="20" fontId="2" fillId="21" borderId="10" xfId="0" applyNumberFormat="1" applyFont="1" applyFill="1" applyBorder="1" applyAlignment="1">
      <alignment horizontal="center" vertical="center" wrapText="1"/>
    </xf>
    <xf numFmtId="0" fontId="18" fillId="21" borderId="9" xfId="0" applyFont="1" applyFill="1" applyBorder="1"/>
    <xf numFmtId="0" fontId="18" fillId="21" borderId="0" xfId="0" applyFont="1" applyFill="1" applyBorder="1"/>
    <xf numFmtId="0" fontId="18" fillId="21" borderId="10" xfId="0" applyFont="1" applyFill="1" applyBorder="1"/>
    <xf numFmtId="0" fontId="26" fillId="21" borderId="0" xfId="0" applyFont="1" applyFill="1" applyBorder="1"/>
    <xf numFmtId="0" fontId="26" fillId="21" borderId="9" xfId="0" applyFont="1" applyFill="1" applyBorder="1"/>
    <xf numFmtId="0" fontId="26" fillId="21" borderId="11" xfId="0" applyFont="1" applyFill="1" applyBorder="1"/>
    <xf numFmtId="0" fontId="26" fillId="21" borderId="5" xfId="0" applyFont="1" applyFill="1" applyBorder="1"/>
    <xf numFmtId="0" fontId="26" fillId="21" borderId="9" xfId="0" applyFont="1" applyFill="1" applyBorder="1" applyAlignment="1">
      <alignment horizontal="center"/>
    </xf>
    <xf numFmtId="0" fontId="26" fillId="21" borderId="0" xfId="0" applyFont="1" applyFill="1" applyBorder="1" applyAlignment="1">
      <alignment horizontal="center"/>
    </xf>
    <xf numFmtId="0" fontId="40" fillId="21" borderId="0" xfId="0" applyFont="1" applyFill="1" applyBorder="1" applyAlignment="1">
      <alignment horizontal="center" vertical="center"/>
    </xf>
    <xf numFmtId="0" fontId="0" fillId="21" borderId="6" xfId="0" applyFill="1" applyBorder="1" applyAlignment="1">
      <alignment horizontal="center"/>
    </xf>
    <xf numFmtId="20" fontId="2" fillId="21" borderId="4" xfId="0" applyNumberFormat="1" applyFont="1" applyFill="1" applyBorder="1" applyAlignment="1">
      <alignment horizontal="center" vertical="center" wrapText="1"/>
    </xf>
    <xf numFmtId="20" fontId="2" fillId="21" borderId="7" xfId="0" applyNumberFormat="1" applyFont="1" applyFill="1" applyBorder="1" applyAlignment="1">
      <alignment horizontal="center" vertical="center" wrapText="1"/>
    </xf>
    <xf numFmtId="0" fontId="26" fillId="21" borderId="35" xfId="0" applyFont="1" applyFill="1" applyBorder="1" applyAlignment="1">
      <alignment horizontal="center"/>
    </xf>
    <xf numFmtId="0" fontId="26" fillId="21" borderId="14" xfId="0" applyFont="1" applyFill="1" applyBorder="1" applyAlignment="1">
      <alignment horizontal="center"/>
    </xf>
    <xf numFmtId="0" fontId="26" fillId="21" borderId="13" xfId="0" applyFont="1" applyFill="1" applyBorder="1" applyAlignment="1">
      <alignment horizontal="center"/>
    </xf>
    <xf numFmtId="0" fontId="40" fillId="21" borderId="58" xfId="0" applyFont="1" applyFill="1" applyBorder="1" applyAlignment="1">
      <alignment horizontal="center" vertical="center"/>
    </xf>
    <xf numFmtId="0" fontId="40" fillId="21" borderId="59" xfId="0" applyFont="1" applyFill="1" applyBorder="1" applyAlignment="1">
      <alignment horizontal="center" vertical="center"/>
    </xf>
    <xf numFmtId="0" fontId="26" fillId="21" borderId="5" xfId="0" applyFont="1" applyFill="1" applyBorder="1" applyAlignment="1">
      <alignment horizontal="center"/>
    </xf>
    <xf numFmtId="0" fontId="26" fillId="21" borderId="11" xfId="0" applyFont="1" applyFill="1" applyBorder="1" applyAlignment="1">
      <alignment horizontal="center"/>
    </xf>
    <xf numFmtId="0" fontId="26" fillId="21" borderId="10" xfId="0" applyFont="1" applyFill="1" applyBorder="1" applyAlignment="1">
      <alignment horizontal="center"/>
    </xf>
    <xf numFmtId="0" fontId="26" fillId="21" borderId="12" xfId="0" applyFont="1" applyFill="1" applyBorder="1" applyAlignment="1">
      <alignment horizontal="center"/>
    </xf>
    <xf numFmtId="0" fontId="40" fillId="21" borderId="60" xfId="0" applyFont="1" applyFill="1" applyBorder="1" applyAlignment="1">
      <alignment horizontal="center" vertical="center"/>
    </xf>
    <xf numFmtId="0" fontId="40" fillId="21" borderId="61" xfId="0" applyFont="1" applyFill="1" applyBorder="1" applyAlignment="1">
      <alignment horizontal="center" vertical="center"/>
    </xf>
    <xf numFmtId="0" fontId="26" fillId="21" borderId="4" xfId="0" applyFont="1" applyFill="1" applyBorder="1" applyAlignment="1">
      <alignment horizontal="center"/>
    </xf>
    <xf numFmtId="0" fontId="40" fillId="21" borderId="62" xfId="0" applyFont="1" applyFill="1" applyBorder="1" applyAlignment="1">
      <alignment horizontal="center" vertical="center"/>
    </xf>
    <xf numFmtId="0" fontId="36" fillId="25" borderId="0" xfId="0" applyFont="1" applyFill="1" applyBorder="1" applyAlignment="1">
      <alignment horizontal="center" vertical="center" wrapText="1"/>
    </xf>
    <xf numFmtId="0" fontId="36" fillId="25" borderId="0" xfId="0" applyFont="1" applyFill="1" applyBorder="1" applyAlignment="1">
      <alignment horizontal="center" vertical="center"/>
    </xf>
    <xf numFmtId="0" fontId="0" fillId="0" borderId="4" xfId="0" applyBorder="1"/>
    <xf numFmtId="0" fontId="0" fillId="0" borderId="7" xfId="0" applyBorder="1"/>
    <xf numFmtId="0" fontId="29" fillId="26" borderId="9" xfId="0" applyFont="1" applyFill="1" applyBorder="1"/>
    <xf numFmtId="0" fontId="0" fillId="26" borderId="0" xfId="0" applyFill="1" applyBorder="1"/>
    <xf numFmtId="0" fontId="0" fillId="0" borderId="0" xfId="0" applyBorder="1" applyAlignment="1">
      <alignment horizontal="right"/>
    </xf>
    <xf numFmtId="0" fontId="0" fillId="0" borderId="5" xfId="0" applyBorder="1" applyAlignment="1">
      <alignment horizontal="right"/>
    </xf>
    <xf numFmtId="0" fontId="0" fillId="0" borderId="9" xfId="0" applyFill="1" applyBorder="1" applyAlignment="1">
      <alignment horizontal="center"/>
    </xf>
    <xf numFmtId="0" fontId="5" fillId="15" borderId="9" xfId="0" applyFont="1" applyFill="1" applyBorder="1" applyAlignment="1">
      <alignment horizontal="left" vertical="center"/>
    </xf>
    <xf numFmtId="0" fontId="6" fillId="15" borderId="0" xfId="0" applyFont="1" applyFill="1" applyBorder="1" applyAlignment="1">
      <alignment horizontal="left"/>
    </xf>
    <xf numFmtId="0" fontId="6" fillId="15" borderId="9" xfId="0" applyFont="1" applyFill="1" applyBorder="1" applyAlignment="1">
      <alignment horizontal="left"/>
    </xf>
    <xf numFmtId="0" fontId="7" fillId="15" borderId="0" xfId="0" applyFont="1" applyFill="1" applyBorder="1" applyAlignment="1">
      <alignment horizontal="left"/>
    </xf>
    <xf numFmtId="0" fontId="8" fillId="21" borderId="9" xfId="0" applyFont="1" applyFill="1" applyBorder="1" applyAlignment="1">
      <alignment horizontal="left"/>
    </xf>
    <xf numFmtId="0" fontId="6" fillId="21" borderId="0" xfId="0" applyFont="1" applyFill="1" applyBorder="1" applyAlignment="1">
      <alignment horizontal="left"/>
    </xf>
    <xf numFmtId="0" fontId="6" fillId="21" borderId="9" xfId="0" applyFont="1" applyFill="1" applyBorder="1" applyAlignment="1">
      <alignment horizontal="left"/>
    </xf>
    <xf numFmtId="0" fontId="6" fillId="15" borderId="10" xfId="0" applyFont="1" applyFill="1" applyBorder="1" applyAlignment="1">
      <alignment horizontal="left"/>
    </xf>
    <xf numFmtId="0" fontId="0" fillId="0" borderId="10" xfId="0" applyBorder="1" applyAlignment="1">
      <alignment horizontal="right"/>
    </xf>
    <xf numFmtId="0" fontId="11" fillId="0" borderId="5" xfId="0" applyFont="1" applyBorder="1" applyAlignment="1">
      <alignment vertical="center" wrapText="1"/>
    </xf>
    <xf numFmtId="0" fontId="0" fillId="0" borderId="12" xfId="0" applyBorder="1" applyAlignment="1">
      <alignment horizontal="right"/>
    </xf>
    <xf numFmtId="0" fontId="0" fillId="0" borderId="0" xfId="0" applyBorder="1" applyAlignment="1">
      <alignment wrapText="1"/>
    </xf>
    <xf numFmtId="0" fontId="11" fillId="0" borderId="4" xfId="0" applyFont="1" applyBorder="1" applyAlignment="1">
      <alignment vertical="center" wrapText="1"/>
    </xf>
    <xf numFmtId="0" fontId="11" fillId="0" borderId="7" xfId="0" applyFont="1" applyBorder="1" applyAlignment="1">
      <alignment wrapText="1"/>
    </xf>
    <xf numFmtId="0" fontId="11" fillId="0" borderId="10" xfId="0" applyFont="1" applyBorder="1" applyAlignment="1">
      <alignment wrapText="1"/>
    </xf>
    <xf numFmtId="0" fontId="11" fillId="0" borderId="10" xfId="0" applyFont="1" applyBorder="1" applyAlignment="1">
      <alignment vertical="center" wrapText="1"/>
    </xf>
    <xf numFmtId="0" fontId="11" fillId="0" borderId="12" xfId="0" applyFont="1" applyBorder="1" applyAlignment="1">
      <alignment wrapText="1"/>
    </xf>
    <xf numFmtId="0" fontId="0" fillId="0" borderId="35" xfId="0" applyBorder="1" applyAlignment="1">
      <alignment wrapText="1"/>
    </xf>
    <xf numFmtId="0" fontId="0" fillId="0" borderId="13" xfId="0" applyBorder="1" applyAlignment="1">
      <alignment wrapText="1"/>
    </xf>
    <xf numFmtId="0" fontId="10" fillId="0" borderId="35" xfId="0" applyFont="1" applyFill="1" applyBorder="1" applyAlignment="1">
      <alignment horizontal="center" vertical="center" wrapText="1"/>
    </xf>
    <xf numFmtId="0" fontId="11" fillId="0" borderId="66" xfId="0" applyFont="1" applyBorder="1" applyAlignment="1">
      <alignment wrapText="1"/>
    </xf>
    <xf numFmtId="0" fontId="11" fillId="0" borderId="68" xfId="0" applyFont="1" applyBorder="1" applyAlignment="1">
      <alignment wrapText="1"/>
    </xf>
    <xf numFmtId="0" fontId="32" fillId="12" borderId="14" xfId="0" applyFont="1" applyFill="1" applyBorder="1" applyAlignment="1">
      <alignment horizontal="center" vertical="center" wrapText="1"/>
    </xf>
    <xf numFmtId="0" fontId="26" fillId="0" borderId="15" xfId="0" applyFont="1" applyFill="1" applyBorder="1" applyAlignment="1">
      <alignment horizontal="center" vertical="center" wrapText="1"/>
    </xf>
    <xf numFmtId="0" fontId="26" fillId="0" borderId="16" xfId="0" applyFont="1" applyFill="1" applyBorder="1" applyAlignment="1">
      <alignment horizontal="center" vertical="center" wrapText="1"/>
    </xf>
    <xf numFmtId="0" fontId="26" fillId="0" borderId="19" xfId="0" applyFont="1" applyFill="1" applyBorder="1" applyAlignment="1">
      <alignment horizontal="center" vertical="center" wrapText="1"/>
    </xf>
    <xf numFmtId="0" fontId="26" fillId="0" borderId="17" xfId="0" applyFont="1" applyFill="1" applyBorder="1" applyAlignment="1">
      <alignment horizontal="center" vertical="center" wrapText="1"/>
    </xf>
    <xf numFmtId="0" fontId="26" fillId="0" borderId="18" xfId="0" applyFont="1" applyFill="1" applyBorder="1" applyAlignment="1">
      <alignment horizontal="center" vertical="center" wrapText="1"/>
    </xf>
    <xf numFmtId="0" fontId="26" fillId="0" borderId="8" xfId="0" applyFont="1" applyFill="1" applyBorder="1" applyAlignment="1">
      <alignment horizontal="center" vertical="center" wrapText="1"/>
    </xf>
    <xf numFmtId="0" fontId="57" fillId="3" borderId="6" xfId="0" applyFont="1" applyFill="1" applyBorder="1" applyAlignment="1">
      <alignment horizontal="center" vertical="center" wrapText="1"/>
    </xf>
    <xf numFmtId="0" fontId="57" fillId="3" borderId="14" xfId="0" applyFont="1" applyFill="1" applyBorder="1" applyAlignment="1">
      <alignment horizontal="center" vertical="center" wrapText="1"/>
    </xf>
    <xf numFmtId="0" fontId="57" fillId="3" borderId="4" xfId="0" applyFont="1" applyFill="1" applyBorder="1" applyAlignment="1">
      <alignment horizontal="center" vertical="center" wrapText="1"/>
    </xf>
    <xf numFmtId="0" fontId="58" fillId="7" borderId="35" xfId="0" applyFont="1" applyFill="1" applyBorder="1" applyAlignment="1">
      <alignment horizontal="center" vertical="center" wrapText="1"/>
    </xf>
    <xf numFmtId="0" fontId="58" fillId="10" borderId="8" xfId="0" applyFont="1" applyFill="1" applyBorder="1" applyAlignment="1">
      <alignment horizontal="center" vertical="center" wrapText="1"/>
    </xf>
    <xf numFmtId="0" fontId="59" fillId="0" borderId="15" xfId="0" applyFont="1" applyFill="1" applyBorder="1" applyAlignment="1">
      <alignment horizontal="center" vertical="center" wrapText="1"/>
    </xf>
    <xf numFmtId="0" fontId="59" fillId="0" borderId="15" xfId="0" applyFont="1" applyBorder="1" applyAlignment="1">
      <alignment horizontal="center" vertical="center" wrapText="1"/>
    </xf>
    <xf numFmtId="0" fontId="60" fillId="0" borderId="40" xfId="0" applyFont="1" applyBorder="1" applyAlignment="1">
      <alignment horizontal="left" vertical="center" wrapText="1"/>
    </xf>
    <xf numFmtId="0" fontId="59" fillId="0" borderId="16" xfId="0" applyFont="1" applyFill="1" applyBorder="1" applyAlignment="1">
      <alignment horizontal="center" vertical="center" wrapText="1"/>
    </xf>
    <xf numFmtId="0" fontId="59" fillId="0" borderId="16" xfId="0" applyFont="1" applyBorder="1" applyAlignment="1">
      <alignment horizontal="center" vertical="center"/>
    </xf>
    <xf numFmtId="0" fontId="60" fillId="0" borderId="41" xfId="0" applyFont="1" applyBorder="1" applyAlignment="1">
      <alignment vertical="center" wrapText="1"/>
    </xf>
    <xf numFmtId="0" fontId="59" fillId="0" borderId="16" xfId="0" applyFont="1" applyBorder="1" applyAlignment="1">
      <alignment horizontal="center" vertical="center" wrapText="1"/>
    </xf>
    <xf numFmtId="0" fontId="59" fillId="0" borderId="19" xfId="0" applyFont="1" applyFill="1" applyBorder="1" applyAlignment="1">
      <alignment horizontal="center" vertical="center" wrapText="1"/>
    </xf>
    <xf numFmtId="0" fontId="59" fillId="0" borderId="19" xfId="0" applyFont="1" applyBorder="1" applyAlignment="1">
      <alignment horizontal="center" vertical="center"/>
    </xf>
    <xf numFmtId="0" fontId="59" fillId="0" borderId="44" xfId="0" applyFont="1" applyBorder="1" applyAlignment="1">
      <alignment vertical="center" wrapText="1"/>
    </xf>
    <xf numFmtId="0" fontId="59" fillId="0" borderId="41" xfId="0" applyFont="1" applyBorder="1" applyAlignment="1">
      <alignment vertical="center" wrapText="1"/>
    </xf>
    <xf numFmtId="0" fontId="59" fillId="0" borderId="17" xfId="0" applyFont="1" applyFill="1" applyBorder="1" applyAlignment="1">
      <alignment horizontal="center" vertical="center" wrapText="1"/>
    </xf>
    <xf numFmtId="0" fontId="59" fillId="0" borderId="17" xfId="0" applyFont="1" applyBorder="1" applyAlignment="1">
      <alignment horizontal="center" vertical="center" wrapText="1"/>
    </xf>
    <xf numFmtId="0" fontId="59" fillId="0" borderId="42" xfId="0" applyFont="1" applyBorder="1" applyAlignment="1">
      <alignment vertical="center" wrapText="1"/>
    </xf>
    <xf numFmtId="0" fontId="59" fillId="0" borderId="18" xfId="0" applyFont="1" applyFill="1" applyBorder="1" applyAlignment="1">
      <alignment horizontal="center" vertical="center" wrapText="1"/>
    </xf>
    <xf numFmtId="0" fontId="59" fillId="0" borderId="18" xfId="0" applyFont="1" applyBorder="1" applyAlignment="1">
      <alignment horizontal="center" vertical="center" wrapText="1"/>
    </xf>
    <xf numFmtId="0" fontId="59" fillId="0" borderId="43" xfId="0" applyFont="1" applyBorder="1" applyAlignment="1">
      <alignment vertical="center" wrapText="1"/>
    </xf>
    <xf numFmtId="0" fontId="59" fillId="0" borderId="19" xfId="0" applyFont="1" applyBorder="1" applyAlignment="1">
      <alignment horizontal="center" vertical="center" wrapText="1"/>
    </xf>
    <xf numFmtId="0" fontId="59" fillId="0" borderId="64" xfId="0" applyFont="1" applyFill="1" applyBorder="1" applyAlignment="1">
      <alignment horizontal="center" vertical="center" wrapText="1"/>
    </xf>
    <xf numFmtId="0" fontId="59" fillId="0" borderId="40" xfId="0" applyFont="1" applyBorder="1" applyAlignment="1">
      <alignment vertical="center" wrapText="1"/>
    </xf>
    <xf numFmtId="0" fontId="59" fillId="0" borderId="56" xfId="0" applyFont="1" applyFill="1" applyBorder="1" applyAlignment="1">
      <alignment horizontal="center" vertical="center" wrapText="1"/>
    </xf>
    <xf numFmtId="0" fontId="59" fillId="0" borderId="65" xfId="0" applyFont="1" applyFill="1" applyBorder="1" applyAlignment="1">
      <alignment horizontal="center" vertical="center" wrapText="1"/>
    </xf>
    <xf numFmtId="0" fontId="59" fillId="0" borderId="8" xfId="0" applyFont="1" applyFill="1" applyBorder="1" applyAlignment="1">
      <alignment horizontal="center" vertical="center" wrapText="1"/>
    </xf>
    <xf numFmtId="0" fontId="59" fillId="0" borderId="11" xfId="0" applyFont="1" applyBorder="1" applyAlignment="1">
      <alignment horizontal="center" vertical="center" wrapText="1"/>
    </xf>
    <xf numFmtId="0" fontId="59" fillId="0" borderId="13" xfId="0" applyFont="1" applyBorder="1" applyAlignment="1">
      <alignment vertical="center" wrapText="1"/>
    </xf>
    <xf numFmtId="0" fontId="59" fillId="0" borderId="57" xfId="0" applyFont="1" applyBorder="1" applyAlignment="1">
      <alignment horizontal="center" vertical="center"/>
    </xf>
    <xf numFmtId="0" fontId="59" fillId="0" borderId="18" xfId="0" applyFont="1" applyBorder="1" applyAlignment="1">
      <alignment vertical="center" wrapText="1"/>
    </xf>
    <xf numFmtId="0" fontId="59" fillId="0" borderId="64" xfId="0" applyFont="1" applyBorder="1" applyAlignment="1">
      <alignment horizontal="center" vertical="center"/>
    </xf>
    <xf numFmtId="0" fontId="59" fillId="0" borderId="16" xfId="0" applyFont="1" applyBorder="1" applyAlignment="1">
      <alignment vertical="center" wrapText="1"/>
    </xf>
    <xf numFmtId="0" fontId="59" fillId="0" borderId="56" xfId="0" applyFont="1" applyBorder="1" applyAlignment="1">
      <alignment horizontal="center" vertical="center" wrapText="1"/>
    </xf>
    <xf numFmtId="0" fontId="59" fillId="0" borderId="19" xfId="0" applyFont="1" applyBorder="1" applyAlignment="1">
      <alignment vertical="center" wrapText="1"/>
    </xf>
    <xf numFmtId="0" fontId="59" fillId="0" borderId="20" xfId="0" applyFont="1" applyFill="1" applyBorder="1" applyAlignment="1">
      <alignment horizontal="center" vertical="center" wrapText="1"/>
    </xf>
    <xf numFmtId="0" fontId="59" fillId="0" borderId="15" xfId="0" applyFont="1" applyBorder="1" applyAlignment="1">
      <alignment vertical="center" wrapText="1"/>
    </xf>
    <xf numFmtId="0" fontId="59" fillId="0" borderId="22" xfId="0" applyFont="1" applyFill="1" applyBorder="1" applyAlignment="1">
      <alignment horizontal="center" vertical="center" wrapText="1"/>
    </xf>
    <xf numFmtId="0" fontId="59" fillId="0" borderId="17" xfId="0" applyFont="1" applyBorder="1" applyAlignment="1">
      <alignment vertical="center" wrapText="1"/>
    </xf>
    <xf numFmtId="0" fontId="59" fillId="0" borderId="15" xfId="0" applyFont="1" applyBorder="1" applyAlignment="1">
      <alignment horizontal="center" vertical="center"/>
    </xf>
    <xf numFmtId="0" fontId="59" fillId="0" borderId="17" xfId="0" applyFont="1" applyBorder="1" applyAlignment="1">
      <alignment horizontal="center" vertical="center"/>
    </xf>
    <xf numFmtId="0" fontId="59" fillId="0" borderId="14" xfId="0" applyFont="1" applyFill="1" applyBorder="1" applyAlignment="1">
      <alignment horizontal="center" vertical="center" wrapText="1"/>
    </xf>
    <xf numFmtId="0" fontId="59" fillId="0" borderId="6" xfId="0" applyFont="1" applyBorder="1" applyAlignment="1">
      <alignment horizontal="center" vertical="center" wrapText="1"/>
    </xf>
    <xf numFmtId="0" fontId="59" fillId="0" borderId="14" xfId="0" applyFont="1" applyBorder="1" applyAlignment="1">
      <alignment vertical="center" wrapText="1"/>
    </xf>
    <xf numFmtId="0" fontId="26" fillId="0" borderId="20" xfId="0" applyFont="1" applyFill="1" applyBorder="1" applyAlignment="1">
      <alignment horizontal="left" vertical="center" wrapText="1"/>
    </xf>
    <xf numFmtId="0" fontId="26" fillId="0" borderId="21" xfId="0" applyFont="1" applyFill="1" applyBorder="1"/>
    <xf numFmtId="0" fontId="26" fillId="0" borderId="22" xfId="0" applyFont="1" applyFill="1" applyBorder="1" applyAlignment="1">
      <alignment wrapText="1"/>
    </xf>
    <xf numFmtId="0" fontId="26" fillId="0" borderId="23" xfId="0" applyFont="1" applyFill="1" applyBorder="1" applyAlignment="1">
      <alignment wrapText="1"/>
    </xf>
    <xf numFmtId="0" fontId="26" fillId="0" borderId="21" xfId="0" applyFont="1" applyFill="1" applyBorder="1" applyAlignment="1">
      <alignment wrapText="1"/>
    </xf>
    <xf numFmtId="0" fontId="26" fillId="0" borderId="24" xfId="0" applyFont="1" applyFill="1" applyBorder="1"/>
    <xf numFmtId="0" fontId="26" fillId="0" borderId="20" xfId="0" applyFont="1" applyFill="1" applyBorder="1" applyAlignment="1">
      <alignment wrapText="1"/>
    </xf>
    <xf numFmtId="0" fontId="26" fillId="0" borderId="24" xfId="0" applyFont="1" applyFill="1" applyBorder="1" applyAlignment="1">
      <alignment wrapText="1"/>
    </xf>
    <xf numFmtId="0" fontId="26" fillId="0" borderId="66" xfId="0" applyFont="1" applyFill="1" applyBorder="1" applyAlignment="1">
      <alignment wrapText="1"/>
    </xf>
    <xf numFmtId="0" fontId="26" fillId="0" borderId="67" xfId="0" applyFont="1" applyFill="1" applyBorder="1" applyAlignment="1">
      <alignment wrapText="1"/>
    </xf>
    <xf numFmtId="0" fontId="26" fillId="0" borderId="68" xfId="0" applyFont="1" applyFill="1" applyBorder="1" applyAlignment="1">
      <alignment wrapText="1"/>
    </xf>
    <xf numFmtId="0" fontId="61" fillId="0" borderId="20" xfId="0" applyFont="1" applyBorder="1"/>
    <xf numFmtId="0" fontId="61" fillId="0" borderId="21" xfId="0" applyFont="1" applyBorder="1"/>
    <xf numFmtId="0" fontId="26" fillId="0" borderId="20" xfId="0" applyFont="1" applyFill="1" applyBorder="1"/>
    <xf numFmtId="0" fontId="26" fillId="0" borderId="22" xfId="0" applyFont="1" applyFill="1" applyBorder="1"/>
    <xf numFmtId="0" fontId="33" fillId="0" borderId="20" xfId="0" applyFont="1" applyFill="1" applyBorder="1"/>
    <xf numFmtId="0" fontId="33" fillId="0" borderId="21" xfId="0" applyFont="1" applyFill="1" applyBorder="1"/>
    <xf numFmtId="0" fontId="33" fillId="0" borderId="22" xfId="0" applyFont="1" applyFill="1" applyBorder="1"/>
    <xf numFmtId="0" fontId="33" fillId="0" borderId="23" xfId="0" applyFont="1" applyFill="1" applyBorder="1" applyAlignment="1">
      <alignment vertical="center"/>
    </xf>
    <xf numFmtId="0" fontId="33" fillId="0" borderId="21" xfId="0" applyFont="1" applyFill="1" applyBorder="1" applyAlignment="1"/>
    <xf numFmtId="0" fontId="33" fillId="0" borderId="24" xfId="0" applyFont="1" applyFill="1" applyBorder="1" applyAlignment="1"/>
    <xf numFmtId="0" fontId="61" fillId="4" borderId="1" xfId="0" applyFont="1" applyFill="1" applyBorder="1" applyAlignment="1">
      <alignment horizontal="center" vertical="center"/>
    </xf>
    <xf numFmtId="0" fontId="33" fillId="0" borderId="2" xfId="0" applyFont="1" applyFill="1" applyBorder="1" applyAlignment="1"/>
    <xf numFmtId="0" fontId="0" fillId="26" borderId="10" xfId="0" applyFill="1" applyBorder="1"/>
    <xf numFmtId="0" fontId="26" fillId="21" borderId="9" xfId="0" applyFont="1" applyFill="1" applyBorder="1" applyAlignment="1">
      <alignment vertical="center" wrapText="1"/>
    </xf>
    <xf numFmtId="0" fontId="26" fillId="21" borderId="0" xfId="0" applyFont="1" applyFill="1" applyBorder="1" applyAlignment="1">
      <alignment vertical="center" wrapText="1"/>
    </xf>
    <xf numFmtId="0" fontId="26" fillId="21" borderId="10" xfId="0" applyFont="1" applyFill="1" applyBorder="1" applyAlignment="1">
      <alignment vertical="center" wrapText="1"/>
    </xf>
    <xf numFmtId="0" fontId="63" fillId="21" borderId="0" xfId="0" applyFont="1" applyFill="1" applyBorder="1"/>
    <xf numFmtId="0" fontId="34" fillId="21" borderId="35" xfId="0" applyFont="1" applyFill="1" applyBorder="1" applyAlignment="1" applyProtection="1">
      <alignment horizontal="center" vertical="center" wrapText="1"/>
      <protection locked="0" hidden="1"/>
    </xf>
    <xf numFmtId="0" fontId="34" fillId="15" borderId="27" xfId="0" applyFont="1" applyFill="1" applyBorder="1" applyAlignment="1" applyProtection="1">
      <alignment horizontal="center" vertical="center" wrapText="1"/>
      <protection locked="0" hidden="1"/>
    </xf>
    <xf numFmtId="0" fontId="34" fillId="21" borderId="27" xfId="0" applyFont="1" applyFill="1" applyBorder="1" applyAlignment="1" applyProtection="1">
      <alignment horizontal="center" vertical="center" wrapText="1"/>
      <protection locked="0" hidden="1"/>
    </xf>
    <xf numFmtId="0" fontId="55" fillId="21" borderId="31" xfId="0" applyFont="1" applyFill="1" applyBorder="1" applyAlignment="1" applyProtection="1">
      <alignment horizontal="center" vertical="center" wrapText="1"/>
    </xf>
    <xf numFmtId="0" fontId="55" fillId="21" borderId="32" xfId="0" applyFont="1" applyFill="1" applyBorder="1" applyAlignment="1" applyProtection="1">
      <alignment horizontal="center" vertical="center" wrapText="1"/>
    </xf>
    <xf numFmtId="0" fontId="55" fillId="21" borderId="45" xfId="0" applyFont="1" applyFill="1" applyBorder="1" applyAlignment="1" applyProtection="1">
      <alignment horizontal="center" vertical="center" wrapText="1"/>
    </xf>
    <xf numFmtId="0" fontId="55" fillId="21" borderId="30" xfId="0" applyFont="1" applyFill="1" applyBorder="1" applyAlignment="1" applyProtection="1">
      <alignment horizontal="center" vertical="center"/>
    </xf>
    <xf numFmtId="0" fontId="55" fillId="3" borderId="29" xfId="0" applyFont="1" applyFill="1" applyBorder="1" applyAlignment="1" applyProtection="1">
      <alignment horizontal="center" vertical="center" wrapText="1"/>
    </xf>
    <xf numFmtId="0" fontId="55" fillId="3" borderId="25" xfId="0" applyFont="1" applyFill="1" applyBorder="1" applyAlignment="1" applyProtection="1">
      <alignment horizontal="center" vertical="center" wrapText="1"/>
    </xf>
    <xf numFmtId="0" fontId="55" fillId="3" borderId="46"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xf>
    <xf numFmtId="0" fontId="55" fillId="21" borderId="29" xfId="0" applyFont="1" applyFill="1" applyBorder="1" applyAlignment="1" applyProtection="1">
      <alignment horizontal="center" vertical="center" wrapText="1"/>
    </xf>
    <xf numFmtId="0" fontId="55" fillId="21" borderId="25" xfId="0" applyFont="1" applyFill="1" applyBorder="1" applyAlignment="1" applyProtection="1">
      <alignment horizontal="center" vertical="center" wrapText="1"/>
    </xf>
    <xf numFmtId="0" fontId="55" fillId="21" borderId="46" xfId="0" applyFont="1" applyFill="1" applyBorder="1" applyAlignment="1" applyProtection="1">
      <alignment horizontal="center" vertical="center" wrapText="1"/>
    </xf>
    <xf numFmtId="0" fontId="55" fillId="21" borderId="27" xfId="0" applyFont="1" applyFill="1" applyBorder="1" applyAlignment="1" applyProtection="1">
      <alignment horizontal="center" vertical="center"/>
    </xf>
    <xf numFmtId="0" fontId="19" fillId="3" borderId="29" xfId="0" applyFont="1" applyFill="1" applyBorder="1" applyAlignment="1" applyProtection="1">
      <alignment horizontal="center" vertical="center" wrapText="1"/>
    </xf>
    <xf numFmtId="0" fontId="19" fillId="3" borderId="25" xfId="0" applyFont="1" applyFill="1" applyBorder="1" applyAlignment="1" applyProtection="1">
      <alignment horizontal="center" vertical="center" wrapText="1"/>
    </xf>
    <xf numFmtId="0" fontId="19" fillId="21" borderId="29" xfId="0" applyFont="1" applyFill="1" applyBorder="1" applyAlignment="1" applyProtection="1">
      <alignment horizontal="center" vertical="center" wrapText="1"/>
    </xf>
    <xf numFmtId="0" fontId="19" fillId="21" borderId="25" xfId="0" applyFont="1" applyFill="1" applyBorder="1" applyAlignment="1" applyProtection="1">
      <alignment horizontal="center" vertical="center" wrapText="1"/>
    </xf>
    <xf numFmtId="0" fontId="35" fillId="21" borderId="70" xfId="0" applyFont="1" applyFill="1" applyBorder="1" applyAlignment="1" applyProtection="1">
      <alignment horizontal="center" vertical="center"/>
      <protection locked="0"/>
    </xf>
    <xf numFmtId="0" fontId="34" fillId="21" borderId="14" xfId="0" applyFont="1" applyFill="1" applyBorder="1" applyAlignment="1" applyProtection="1">
      <alignment horizontal="center" vertical="center" wrapText="1"/>
      <protection locked="0" hidden="1"/>
    </xf>
    <xf numFmtId="0" fontId="35" fillId="21" borderId="71" xfId="0" applyFont="1" applyFill="1" applyBorder="1" applyAlignment="1" applyProtection="1">
      <alignment horizontal="center" vertical="center"/>
      <protection locked="0"/>
    </xf>
    <xf numFmtId="0" fontId="35" fillId="15" borderId="71" xfId="0" applyFont="1" applyFill="1" applyBorder="1" applyAlignment="1" applyProtection="1">
      <alignment horizontal="center" vertical="center"/>
      <protection locked="0"/>
    </xf>
    <xf numFmtId="0" fontId="55" fillId="21" borderId="72" xfId="0" applyFont="1" applyFill="1" applyBorder="1" applyAlignment="1" applyProtection="1">
      <alignment horizontal="center" vertical="center" wrapText="1"/>
    </xf>
    <xf numFmtId="0" fontId="55" fillId="3" borderId="73" xfId="0" applyFont="1" applyFill="1" applyBorder="1" applyAlignment="1" applyProtection="1">
      <alignment horizontal="center" vertical="center" wrapText="1"/>
    </xf>
    <xf numFmtId="0" fontId="55" fillId="21" borderId="73" xfId="0" applyFont="1" applyFill="1" applyBorder="1" applyAlignment="1" applyProtection="1">
      <alignment horizontal="center" vertical="center" wrapText="1"/>
    </xf>
    <xf numFmtId="0" fontId="55" fillId="21" borderId="55" xfId="0" applyFont="1" applyFill="1" applyBorder="1" applyAlignment="1" applyProtection="1">
      <alignment horizontal="center" vertical="center"/>
    </xf>
    <xf numFmtId="0" fontId="55" fillId="3" borderId="74" xfId="0" applyFont="1" applyFill="1" applyBorder="1" applyAlignment="1" applyProtection="1">
      <alignment horizontal="center" vertical="center"/>
    </xf>
    <xf numFmtId="0" fontId="55" fillId="21" borderId="74" xfId="0" applyFont="1" applyFill="1" applyBorder="1" applyAlignment="1" applyProtection="1">
      <alignment horizontal="center" vertical="center"/>
    </xf>
    <xf numFmtId="0" fontId="20" fillId="3" borderId="28" xfId="0" applyFont="1" applyFill="1" applyBorder="1" applyAlignment="1" applyProtection="1">
      <alignment horizontal="center" vertical="center"/>
      <protection hidden="1"/>
    </xf>
    <xf numFmtId="0" fontId="55" fillId="3" borderId="28" xfId="0" applyFont="1" applyFill="1" applyBorder="1" applyAlignment="1" applyProtection="1">
      <alignment horizontal="center" vertical="center"/>
    </xf>
    <xf numFmtId="0" fontId="33" fillId="0" borderId="63" xfId="0" applyFont="1" applyBorder="1" applyAlignment="1">
      <alignment horizontal="left" vertical="center" wrapText="1"/>
    </xf>
    <xf numFmtId="0" fontId="33" fillId="0" borderId="64" xfId="0" applyFont="1" applyBorder="1" applyAlignment="1">
      <alignment wrapText="1"/>
    </xf>
    <xf numFmtId="0" fontId="26" fillId="0" borderId="65" xfId="0" applyFont="1" applyBorder="1" applyAlignment="1">
      <alignment vertical="center" wrapText="1"/>
    </xf>
    <xf numFmtId="0" fontId="26" fillId="0" borderId="57" xfId="0" applyFont="1" applyBorder="1" applyAlignment="1">
      <alignment vertical="center" wrapText="1"/>
    </xf>
    <xf numFmtId="0" fontId="26" fillId="0" borderId="64" xfId="0" applyFont="1" applyBorder="1" applyAlignment="1">
      <alignment vertical="center" wrapText="1"/>
    </xf>
    <xf numFmtId="0" fontId="26" fillId="0" borderId="56" xfId="0" applyFont="1" applyBorder="1" applyAlignment="1">
      <alignment wrapText="1"/>
    </xf>
    <xf numFmtId="0" fontId="26" fillId="0" borderId="63" xfId="0" applyFont="1" applyBorder="1" applyAlignment="1">
      <alignment vertical="center" wrapText="1"/>
    </xf>
    <xf numFmtId="0" fontId="26" fillId="0" borderId="64" xfId="0" applyFont="1" applyBorder="1" applyAlignment="1">
      <alignment wrapText="1"/>
    </xf>
    <xf numFmtId="0" fontId="26" fillId="0" borderId="63" xfId="0" applyFont="1" applyBorder="1" applyAlignment="1">
      <alignment wrapText="1"/>
    </xf>
    <xf numFmtId="0" fontId="26" fillId="0" borderId="65" xfId="0" applyFont="1" applyBorder="1" applyAlignment="1">
      <alignment wrapText="1"/>
    </xf>
    <xf numFmtId="0" fontId="26" fillId="0" borderId="57" xfId="0" applyFont="1" applyBorder="1" applyAlignment="1">
      <alignment wrapText="1"/>
    </xf>
    <xf numFmtId="0" fontId="26" fillId="0" borderId="69" xfId="0" applyFont="1" applyBorder="1" applyAlignment="1">
      <alignment wrapText="1"/>
    </xf>
    <xf numFmtId="0" fontId="26" fillId="0" borderId="76" xfId="0" applyFont="1" applyBorder="1" applyAlignment="1">
      <alignment wrapText="1"/>
    </xf>
    <xf numFmtId="0" fontId="26" fillId="0" borderId="77" xfId="0" applyFont="1" applyBorder="1" applyAlignment="1">
      <alignment wrapText="1"/>
    </xf>
    <xf numFmtId="0" fontId="26" fillId="0" borderId="56" xfId="0" applyFont="1" applyBorder="1" applyAlignment="1">
      <alignment vertical="center" wrapText="1"/>
    </xf>
    <xf numFmtId="0" fontId="26" fillId="0" borderId="1" xfId="0" applyFont="1" applyBorder="1" applyAlignment="1">
      <alignment vertical="center" wrapText="1"/>
    </xf>
    <xf numFmtId="0" fontId="0" fillId="0" borderId="9" xfId="0" applyBorder="1" applyAlignment="1">
      <alignment horizontal="right"/>
    </xf>
    <xf numFmtId="0" fontId="0" fillId="0" borderId="11" xfId="0" applyBorder="1" applyAlignment="1">
      <alignment horizontal="right"/>
    </xf>
    <xf numFmtId="0" fontId="15" fillId="3" borderId="9" xfId="0" applyFont="1" applyFill="1" applyBorder="1" applyAlignment="1">
      <alignment horizontal="center" vertical="center" wrapText="1"/>
    </xf>
    <xf numFmtId="0" fontId="42" fillId="2" borderId="0" xfId="0" applyFont="1" applyFill="1" applyBorder="1" applyAlignment="1">
      <alignment horizontal="center" vertical="center" wrapText="1"/>
    </xf>
    <xf numFmtId="0" fontId="0" fillId="0" borderId="6" xfId="0" applyBorder="1"/>
    <xf numFmtId="0" fontId="55" fillId="3" borderId="33" xfId="0" applyFont="1" applyFill="1" applyBorder="1" applyAlignment="1" applyProtection="1">
      <alignment horizontal="center" vertical="center" wrapText="1"/>
    </xf>
    <xf numFmtId="0" fontId="55" fillId="3" borderId="34" xfId="0" applyFont="1" applyFill="1" applyBorder="1" applyAlignment="1" applyProtection="1">
      <alignment horizontal="center" vertical="center" wrapText="1"/>
    </xf>
    <xf numFmtId="0" fontId="55" fillId="3" borderId="47"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xf>
    <xf numFmtId="0" fontId="55" fillId="3" borderId="75" xfId="0" applyFont="1" applyFill="1" applyBorder="1" applyAlignment="1" applyProtection="1">
      <alignment horizontal="center" vertical="center"/>
    </xf>
    <xf numFmtId="0" fontId="26" fillId="21" borderId="0" xfId="0" applyFont="1" applyFill="1" applyBorder="1" applyAlignment="1">
      <alignment horizontal="center" vertical="center" wrapText="1"/>
    </xf>
    <xf numFmtId="0" fontId="13" fillId="7" borderId="5" xfId="0" applyFont="1" applyFill="1" applyBorder="1" applyAlignment="1">
      <alignment horizontal="center" vertical="center" wrapText="1"/>
    </xf>
    <xf numFmtId="0" fontId="35" fillId="15" borderId="13" xfId="0" applyFont="1" applyFill="1" applyBorder="1" applyAlignment="1" applyProtection="1">
      <alignment horizontal="center" vertical="center"/>
      <protection locked="0"/>
    </xf>
    <xf numFmtId="0" fontId="35" fillId="15" borderId="79" xfId="0" applyFont="1" applyFill="1" applyBorder="1" applyAlignment="1" applyProtection="1">
      <alignment horizontal="center" vertical="center"/>
      <protection locked="0"/>
    </xf>
    <xf numFmtId="0" fontId="35" fillId="15" borderId="80" xfId="0" applyFont="1" applyFill="1" applyBorder="1" applyAlignment="1" applyProtection="1">
      <alignment horizontal="center" vertical="center"/>
      <protection locked="0"/>
    </xf>
    <xf numFmtId="0" fontId="35" fillId="15" borderId="81" xfId="0" applyFont="1" applyFill="1" applyBorder="1" applyAlignment="1" applyProtection="1">
      <alignment horizontal="center" vertical="center"/>
      <protection locked="0"/>
    </xf>
    <xf numFmtId="0" fontId="35" fillId="15" borderId="82" xfId="0" applyFont="1" applyFill="1" applyBorder="1" applyAlignment="1" applyProtection="1">
      <alignment horizontal="center" vertical="center"/>
      <protection locked="0"/>
    </xf>
    <xf numFmtId="0" fontId="40" fillId="2" borderId="3" xfId="0" applyFont="1" applyFill="1" applyBorder="1"/>
    <xf numFmtId="0" fontId="34" fillId="21" borderId="71" xfId="0" applyFont="1" applyFill="1" applyBorder="1" applyAlignment="1" applyProtection="1">
      <alignment horizontal="center" vertical="center" wrapText="1"/>
      <protection locked="0" hidden="1"/>
    </xf>
    <xf numFmtId="0" fontId="35" fillId="15" borderId="83" xfId="0" applyFont="1" applyFill="1" applyBorder="1" applyAlignment="1" applyProtection="1">
      <alignment horizontal="center" vertical="center"/>
      <protection locked="0"/>
    </xf>
    <xf numFmtId="0" fontId="34" fillId="15" borderId="28" xfId="0" applyFont="1" applyFill="1" applyBorder="1" applyAlignment="1" applyProtection="1">
      <alignment horizontal="center" vertical="center" wrapText="1"/>
      <protection locked="0" hidden="1"/>
    </xf>
    <xf numFmtId="0" fontId="0" fillId="0" borderId="9" xfId="0" applyBorder="1" applyAlignment="1">
      <alignment horizontal="center"/>
    </xf>
    <xf numFmtId="0" fontId="0" fillId="0" borderId="0" xfId="0" applyBorder="1" applyAlignment="1">
      <alignment horizontal="center"/>
    </xf>
    <xf numFmtId="0" fontId="0" fillId="0" borderId="11" xfId="0" applyBorder="1" applyAlignment="1">
      <alignment horizontal="center"/>
    </xf>
    <xf numFmtId="0" fontId="0" fillId="0" borderId="5" xfId="0" applyBorder="1" applyAlignment="1">
      <alignment horizontal="center"/>
    </xf>
    <xf numFmtId="0" fontId="3"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0" fillId="14" borderId="6" xfId="0" applyFill="1" applyBorder="1" applyAlignment="1">
      <alignment horizontal="center"/>
    </xf>
    <xf numFmtId="0" fontId="0" fillId="14" borderId="4" xfId="0" applyFill="1" applyBorder="1" applyAlignment="1">
      <alignment horizontal="center"/>
    </xf>
    <xf numFmtId="0" fontId="0" fillId="14" borderId="7" xfId="0" applyFill="1" applyBorder="1" applyAlignment="1">
      <alignment horizontal="center"/>
    </xf>
    <xf numFmtId="0" fontId="0" fillId="14" borderId="11" xfId="0" applyFill="1" applyBorder="1" applyAlignment="1">
      <alignment horizontal="center"/>
    </xf>
    <xf numFmtId="0" fontId="0" fillId="14" borderId="5" xfId="0" applyFill="1" applyBorder="1" applyAlignment="1">
      <alignment horizontal="center"/>
    </xf>
    <xf numFmtId="0" fontId="0" fillId="14" borderId="12" xfId="0" applyFill="1" applyBorder="1" applyAlignment="1">
      <alignment horizontal="center"/>
    </xf>
    <xf numFmtId="0" fontId="4" fillId="17" borderId="9" xfId="0" applyFont="1" applyFill="1" applyBorder="1" applyAlignment="1">
      <alignment horizontal="center"/>
    </xf>
    <xf numFmtId="0" fontId="4" fillId="17" borderId="0" xfId="0" applyFont="1" applyFill="1" applyBorder="1" applyAlignment="1">
      <alignment horizontal="center"/>
    </xf>
    <xf numFmtId="0" fontId="4" fillId="17" borderId="10" xfId="0" applyFont="1" applyFill="1" applyBorder="1" applyAlignment="1">
      <alignment horizontal="center"/>
    </xf>
    <xf numFmtId="20" fontId="2" fillId="15" borderId="0" xfId="0" applyNumberFormat="1" applyFont="1" applyFill="1" applyBorder="1" applyAlignment="1">
      <alignment horizontal="center" vertical="center" wrapText="1"/>
    </xf>
    <xf numFmtId="20" fontId="2" fillId="15" borderId="10" xfId="0" applyNumberFormat="1" applyFont="1" applyFill="1" applyBorder="1" applyAlignment="1">
      <alignment horizontal="center" vertical="center" wrapText="1"/>
    </xf>
    <xf numFmtId="20" fontId="2" fillId="15" borderId="5" xfId="0" applyNumberFormat="1" applyFont="1" applyFill="1" applyBorder="1" applyAlignment="1">
      <alignment horizontal="center" vertical="center" wrapText="1"/>
    </xf>
    <xf numFmtId="20" fontId="2" fillId="15" borderId="12" xfId="0" applyNumberFormat="1" applyFont="1" applyFill="1" applyBorder="1" applyAlignment="1">
      <alignment horizontal="center" vertical="center" wrapText="1"/>
    </xf>
    <xf numFmtId="0" fontId="26" fillId="21" borderId="9" xfId="0" applyFont="1" applyFill="1" applyBorder="1" applyAlignment="1">
      <alignment horizontal="center" vertical="top"/>
    </xf>
    <xf numFmtId="0" fontId="26" fillId="21" borderId="0" xfId="0" applyFont="1" applyFill="1" applyBorder="1" applyAlignment="1">
      <alignment horizontal="center" vertical="top"/>
    </xf>
    <xf numFmtId="0" fontId="26" fillId="21" borderId="10" xfId="0" applyFont="1" applyFill="1" applyBorder="1" applyAlignment="1">
      <alignment horizontal="center" vertical="top"/>
    </xf>
    <xf numFmtId="0" fontId="26" fillId="21" borderId="9" xfId="0" applyFont="1" applyFill="1" applyBorder="1" applyAlignment="1">
      <alignment horizontal="center" vertical="top" wrapText="1"/>
    </xf>
    <xf numFmtId="0" fontId="26" fillId="21" borderId="11" xfId="0" applyFont="1" applyFill="1" applyBorder="1" applyAlignment="1">
      <alignment horizontal="center" vertical="top"/>
    </xf>
    <xf numFmtId="0" fontId="26" fillId="21" borderId="5" xfId="0" applyFont="1" applyFill="1" applyBorder="1" applyAlignment="1">
      <alignment horizontal="center" vertical="top"/>
    </xf>
    <xf numFmtId="0" fontId="26" fillId="21" borderId="12" xfId="0" applyFont="1" applyFill="1" applyBorder="1" applyAlignment="1">
      <alignment horizontal="center" vertical="top"/>
    </xf>
    <xf numFmtId="0" fontId="0" fillId="0" borderId="6" xfId="0" applyBorder="1" applyAlignment="1">
      <alignment horizontal="center"/>
    </xf>
    <xf numFmtId="0" fontId="0" fillId="0" borderId="7" xfId="0" applyBorder="1" applyAlignment="1">
      <alignment horizontal="center"/>
    </xf>
    <xf numFmtId="0" fontId="0" fillId="0" borderId="10" xfId="0" applyBorder="1" applyAlignment="1">
      <alignment horizontal="center"/>
    </xf>
    <xf numFmtId="0" fontId="0" fillId="0" borderId="12" xfId="0" applyBorder="1" applyAlignment="1">
      <alignment horizontal="center"/>
    </xf>
    <xf numFmtId="0" fontId="26" fillId="21" borderId="9" xfId="0" applyFont="1" applyFill="1" applyBorder="1" applyAlignment="1">
      <alignment horizontal="center" vertical="center" wrapText="1"/>
    </xf>
    <xf numFmtId="0" fontId="26" fillId="21" borderId="0" xfId="0" applyFont="1" applyFill="1" applyBorder="1" applyAlignment="1">
      <alignment horizontal="center" vertical="center" wrapText="1"/>
    </xf>
    <xf numFmtId="0" fontId="26" fillId="21" borderId="10" xfId="0" applyFont="1" applyFill="1" applyBorder="1" applyAlignment="1">
      <alignment horizontal="center" vertical="center" wrapText="1"/>
    </xf>
    <xf numFmtId="0" fontId="26" fillId="21" borderId="9" xfId="0" applyFont="1" applyFill="1" applyBorder="1" applyAlignment="1">
      <alignment horizontal="center" vertical="center"/>
    </xf>
    <xf numFmtId="0" fontId="26" fillId="21" borderId="0" xfId="0" applyFont="1" applyFill="1" applyBorder="1" applyAlignment="1">
      <alignment horizontal="center" vertical="center"/>
    </xf>
    <xf numFmtId="0" fontId="26" fillId="21" borderId="10" xfId="0" applyFont="1" applyFill="1" applyBorder="1" applyAlignment="1">
      <alignment horizontal="center" vertical="center"/>
    </xf>
    <xf numFmtId="0" fontId="62" fillId="21" borderId="9" xfId="0" applyFont="1" applyFill="1" applyBorder="1" applyAlignment="1">
      <alignment horizontal="center"/>
    </xf>
    <xf numFmtId="0" fontId="62" fillId="21" borderId="0" xfId="0" applyFont="1" applyFill="1" applyBorder="1" applyAlignment="1">
      <alignment horizontal="center"/>
    </xf>
    <xf numFmtId="0" fontId="51" fillId="21" borderId="0" xfId="0" applyFont="1" applyFill="1" applyBorder="1" applyAlignment="1">
      <alignment horizontal="center" wrapText="1"/>
    </xf>
    <xf numFmtId="0" fontId="51" fillId="21" borderId="23" xfId="0" applyFont="1" applyFill="1" applyBorder="1" applyAlignment="1">
      <alignment horizontal="center" wrapText="1"/>
    </xf>
    <xf numFmtId="0" fontId="26" fillId="21" borderId="11" xfId="0" applyFont="1" applyFill="1" applyBorder="1" applyAlignment="1">
      <alignment horizontal="center" vertical="center" wrapText="1"/>
    </xf>
    <xf numFmtId="0" fontId="26" fillId="21" borderId="5" xfId="0" applyFont="1" applyFill="1" applyBorder="1" applyAlignment="1">
      <alignment horizontal="center" vertical="center" wrapText="1"/>
    </xf>
    <xf numFmtId="0" fontId="26" fillId="21" borderId="12" xfId="0" applyFont="1" applyFill="1" applyBorder="1" applyAlignment="1">
      <alignment horizontal="center" vertical="center" wrapText="1"/>
    </xf>
    <xf numFmtId="0" fontId="0" fillId="14" borderId="9" xfId="0" applyFill="1" applyBorder="1" applyAlignment="1">
      <alignment horizontal="center"/>
    </xf>
    <xf numFmtId="0" fontId="0" fillId="14" borderId="0" xfId="0" applyFill="1" applyBorder="1" applyAlignment="1">
      <alignment horizontal="center"/>
    </xf>
    <xf numFmtId="20" fontId="2" fillId="15" borderId="9" xfId="0" applyNumberFormat="1" applyFont="1" applyFill="1" applyBorder="1" applyAlignment="1">
      <alignment horizontal="center" vertical="center" wrapText="1"/>
    </xf>
    <xf numFmtId="0" fontId="30" fillId="21" borderId="9" xfId="1" applyFont="1" applyFill="1" applyBorder="1" applyAlignment="1">
      <alignment horizontal="center"/>
    </xf>
    <xf numFmtId="0" fontId="30" fillId="21" borderId="0" xfId="1" applyFont="1" applyFill="1" applyBorder="1" applyAlignment="1">
      <alignment horizontal="center"/>
    </xf>
    <xf numFmtId="0" fontId="30" fillId="21" borderId="10" xfId="1" applyFont="1" applyFill="1" applyBorder="1" applyAlignment="1">
      <alignment horizontal="center"/>
    </xf>
    <xf numFmtId="0" fontId="50" fillId="21" borderId="9" xfId="0" applyFont="1" applyFill="1" applyBorder="1" applyAlignment="1">
      <alignment horizontal="center" vertical="center"/>
    </xf>
    <xf numFmtId="0" fontId="50" fillId="21" borderId="57" xfId="0" applyFont="1" applyFill="1" applyBorder="1" applyAlignment="1">
      <alignment horizontal="center" vertical="center"/>
    </xf>
    <xf numFmtId="0" fontId="51" fillId="21" borderId="24" xfId="0" applyFont="1" applyFill="1" applyBorder="1" applyAlignment="1">
      <alignment horizontal="center" vertical="center" wrapText="1"/>
    </xf>
    <xf numFmtId="0" fontId="51" fillId="21" borderId="0" xfId="0" applyFont="1" applyFill="1" applyBorder="1" applyAlignment="1">
      <alignment horizontal="center" vertical="center" wrapText="1"/>
    </xf>
    <xf numFmtId="0" fontId="51" fillId="21" borderId="23" xfId="0" applyFont="1" applyFill="1" applyBorder="1" applyAlignment="1">
      <alignment horizontal="center" vertical="center" wrapText="1"/>
    </xf>
    <xf numFmtId="0" fontId="52" fillId="21" borderId="56" xfId="0" applyFont="1" applyFill="1" applyBorder="1" applyAlignment="1">
      <alignment horizontal="center" vertical="center"/>
    </xf>
    <xf numFmtId="0" fontId="52" fillId="21" borderId="9" xfId="0" applyFont="1" applyFill="1" applyBorder="1" applyAlignment="1">
      <alignment horizontal="center" vertical="center"/>
    </xf>
    <xf numFmtId="0" fontId="52" fillId="21" borderId="57" xfId="0" applyFont="1" applyFill="1" applyBorder="1" applyAlignment="1">
      <alignment horizontal="center" vertical="center"/>
    </xf>
    <xf numFmtId="0" fontId="26" fillId="21" borderId="56" xfId="0" applyFont="1" applyFill="1" applyBorder="1" applyAlignment="1">
      <alignment horizontal="center" vertical="center" wrapText="1"/>
    </xf>
    <xf numFmtId="0" fontId="26" fillId="21" borderId="24" xfId="0" applyFont="1" applyFill="1" applyBorder="1" applyAlignment="1">
      <alignment horizontal="center" vertical="center" wrapText="1"/>
    </xf>
    <xf numFmtId="0" fontId="53" fillId="21" borderId="0" xfId="0" applyFont="1" applyFill="1" applyBorder="1" applyAlignment="1">
      <alignment horizontal="center" vertical="center" wrapText="1"/>
    </xf>
    <xf numFmtId="0" fontId="48" fillId="21" borderId="35" xfId="0" applyFont="1" applyFill="1" applyBorder="1" applyAlignment="1">
      <alignment horizontal="center" vertical="center" textRotation="45"/>
    </xf>
    <xf numFmtId="0" fontId="48" fillId="21" borderId="13" xfId="0" applyFont="1" applyFill="1" applyBorder="1" applyAlignment="1">
      <alignment horizontal="center" vertical="center" textRotation="45"/>
    </xf>
    <xf numFmtId="0" fontId="43" fillId="24" borderId="1" xfId="0" applyFont="1" applyFill="1" applyBorder="1" applyAlignment="1">
      <alignment horizontal="center" vertical="center"/>
    </xf>
    <xf numFmtId="0" fontId="43" fillId="24" borderId="2" xfId="0" applyFont="1" applyFill="1" applyBorder="1" applyAlignment="1">
      <alignment horizontal="center" vertical="center"/>
    </xf>
    <xf numFmtId="0" fontId="43" fillId="24" borderId="3" xfId="0" applyFont="1" applyFill="1" applyBorder="1" applyAlignment="1">
      <alignment horizontal="center" vertical="center"/>
    </xf>
    <xf numFmtId="0" fontId="49" fillId="2" borderId="1" xfId="0" applyFont="1" applyFill="1" applyBorder="1" applyAlignment="1">
      <alignment horizontal="center" vertical="center" wrapText="1"/>
    </xf>
    <xf numFmtId="0" fontId="49" fillId="2" borderId="2" xfId="0" applyFont="1" applyFill="1" applyBorder="1" applyAlignment="1">
      <alignment horizontal="center" vertical="center" wrapText="1"/>
    </xf>
    <xf numFmtId="0" fontId="37" fillId="21" borderId="2" xfId="0" applyFont="1" applyFill="1" applyBorder="1" applyAlignment="1" applyProtection="1">
      <alignment horizontal="center" vertical="center"/>
      <protection locked="0"/>
    </xf>
    <xf numFmtId="0" fontId="37" fillId="21" borderId="3" xfId="0" applyFont="1" applyFill="1" applyBorder="1" applyAlignment="1" applyProtection="1">
      <alignment horizontal="center" vertical="center"/>
      <protection locked="0"/>
    </xf>
    <xf numFmtId="0" fontId="13" fillId="6" borderId="11" xfId="0" applyFont="1" applyFill="1" applyBorder="1" applyAlignment="1">
      <alignment horizontal="center" vertical="center" wrapText="1"/>
    </xf>
    <xf numFmtId="0" fontId="13" fillId="6" borderId="5" xfId="0" applyFont="1" applyFill="1" applyBorder="1" applyAlignment="1">
      <alignment horizontal="center" vertical="center" wrapText="1"/>
    </xf>
    <xf numFmtId="0" fontId="13" fillId="11" borderId="11" xfId="0" applyFont="1" applyFill="1" applyBorder="1" applyAlignment="1">
      <alignment horizontal="center" vertical="center" textRotation="90" wrapText="1"/>
    </xf>
    <xf numFmtId="0" fontId="13" fillId="11" borderId="12" xfId="0" applyFont="1" applyFill="1" applyBorder="1" applyAlignment="1">
      <alignment horizontal="center" vertical="center" textRotation="90" wrapText="1"/>
    </xf>
    <xf numFmtId="0" fontId="13" fillId="10" borderId="11" xfId="0" applyFont="1" applyFill="1" applyBorder="1" applyAlignment="1">
      <alignment horizontal="center" vertical="center" wrapText="1"/>
    </xf>
    <xf numFmtId="0" fontId="13" fillId="10" borderId="5" xfId="0" applyFont="1" applyFill="1" applyBorder="1" applyAlignment="1">
      <alignment horizontal="center" vertical="center" wrapText="1"/>
    </xf>
    <xf numFmtId="0" fontId="13" fillId="10" borderId="12" xfId="0" applyFont="1" applyFill="1" applyBorder="1" applyAlignment="1">
      <alignment horizontal="center" vertical="center" wrapText="1"/>
    </xf>
    <xf numFmtId="0" fontId="13" fillId="20" borderId="11" xfId="0" applyFont="1" applyFill="1" applyBorder="1" applyAlignment="1">
      <alignment horizontal="center" vertical="center" wrapText="1"/>
    </xf>
    <xf numFmtId="0" fontId="13" fillId="20" borderId="5" xfId="0" applyFont="1" applyFill="1" applyBorder="1" applyAlignment="1">
      <alignment horizontal="center" vertical="center" wrapText="1"/>
    </xf>
    <xf numFmtId="0" fontId="13" fillId="20" borderId="12" xfId="0" applyFont="1" applyFill="1" applyBorder="1" applyAlignment="1">
      <alignment horizontal="center" vertical="center" wrapText="1"/>
    </xf>
    <xf numFmtId="0" fontId="13" fillId="12" borderId="11" xfId="0" applyFont="1" applyFill="1" applyBorder="1" applyAlignment="1">
      <alignment horizontal="center" vertical="center" wrapText="1"/>
    </xf>
    <xf numFmtId="0" fontId="13" fillId="12" borderId="5" xfId="0" applyFont="1" applyFill="1" applyBorder="1" applyAlignment="1">
      <alignment horizontal="center" vertical="center" wrapText="1"/>
    </xf>
    <xf numFmtId="0" fontId="13" fillId="12" borderId="12" xfId="0" applyFont="1" applyFill="1" applyBorder="1" applyAlignment="1">
      <alignment horizontal="center" vertical="center" wrapText="1"/>
    </xf>
    <xf numFmtId="0" fontId="43" fillId="23" borderId="1" xfId="0" applyFont="1" applyFill="1" applyBorder="1" applyAlignment="1">
      <alignment horizontal="center"/>
    </xf>
    <xf numFmtId="0" fontId="43" fillId="23" borderId="2" xfId="0" applyFont="1" applyFill="1" applyBorder="1" applyAlignment="1">
      <alignment horizontal="center"/>
    </xf>
    <xf numFmtId="0" fontId="43" fillId="23" borderId="3" xfId="0" applyFont="1" applyFill="1" applyBorder="1" applyAlignment="1">
      <alignment horizontal="center"/>
    </xf>
    <xf numFmtId="0" fontId="13" fillId="12" borderId="1" xfId="0" applyFont="1" applyFill="1" applyBorder="1" applyAlignment="1">
      <alignment horizontal="center" vertical="center" wrapText="1"/>
    </xf>
    <xf numFmtId="0" fontId="13" fillId="12" borderId="3" xfId="0" applyFont="1" applyFill="1" applyBorder="1" applyAlignment="1">
      <alignment horizontal="center" vertical="center" wrapText="1"/>
    </xf>
    <xf numFmtId="0" fontId="36" fillId="21" borderId="0" xfId="0" applyFont="1" applyFill="1" applyBorder="1" applyAlignment="1">
      <alignment horizontal="center" vertical="center" wrapText="1"/>
    </xf>
    <xf numFmtId="0" fontId="36" fillId="21" borderId="0" xfId="0" applyFont="1" applyFill="1" applyBorder="1" applyAlignment="1">
      <alignment horizontal="center" vertical="center"/>
    </xf>
    <xf numFmtId="0" fontId="13" fillId="13" borderId="11" xfId="0" applyFont="1" applyFill="1" applyBorder="1" applyAlignment="1">
      <alignment horizontal="center" vertical="center" wrapText="1"/>
    </xf>
    <xf numFmtId="0" fontId="13" fillId="13" borderId="5" xfId="0" applyFont="1" applyFill="1" applyBorder="1" applyAlignment="1">
      <alignment horizontal="center" vertical="center" wrapText="1"/>
    </xf>
    <xf numFmtId="0" fontId="13" fillId="11" borderId="11" xfId="0" applyFont="1" applyFill="1" applyBorder="1" applyAlignment="1">
      <alignment horizontal="center" vertical="center" wrapText="1"/>
    </xf>
    <xf numFmtId="0" fontId="13" fillId="11" borderId="5" xfId="0" applyFont="1" applyFill="1" applyBorder="1" applyAlignment="1">
      <alignment horizontal="center" vertical="center" wrapText="1"/>
    </xf>
    <xf numFmtId="0" fontId="13" fillId="11" borderId="12" xfId="0" applyFont="1" applyFill="1" applyBorder="1" applyAlignment="1">
      <alignment horizontal="center" vertical="center" wrapText="1"/>
    </xf>
    <xf numFmtId="0" fontId="13" fillId="7" borderId="11" xfId="0" applyFont="1" applyFill="1" applyBorder="1" applyAlignment="1">
      <alignment horizontal="center" vertical="center" wrapText="1"/>
    </xf>
    <xf numFmtId="0" fontId="13" fillId="7" borderId="5" xfId="0" applyFont="1" applyFill="1" applyBorder="1" applyAlignment="1">
      <alignment horizontal="center" vertical="center" wrapText="1"/>
    </xf>
    <xf numFmtId="0" fontId="13" fillId="9" borderId="11" xfId="0" applyFont="1" applyFill="1" applyBorder="1" applyAlignment="1">
      <alignment horizontal="center" vertical="center" wrapText="1"/>
    </xf>
    <xf numFmtId="0" fontId="13" fillId="9" borderId="12" xfId="0" applyFont="1" applyFill="1" applyBorder="1" applyAlignment="1">
      <alignment horizontal="center" vertical="center" wrapText="1"/>
    </xf>
    <xf numFmtId="0" fontId="13" fillId="8" borderId="11" xfId="0" applyFont="1" applyFill="1" applyBorder="1" applyAlignment="1">
      <alignment horizontal="center" vertical="center" wrapText="1"/>
    </xf>
    <xf numFmtId="0" fontId="13" fillId="8" borderId="5" xfId="0" applyFont="1" applyFill="1" applyBorder="1" applyAlignment="1">
      <alignment horizontal="center" vertical="center" wrapText="1"/>
    </xf>
    <xf numFmtId="0" fontId="13" fillId="8" borderId="12" xfId="0" applyFont="1" applyFill="1" applyBorder="1" applyAlignment="1">
      <alignment horizontal="center" vertical="center" wrapText="1"/>
    </xf>
    <xf numFmtId="0" fontId="13" fillId="18" borderId="11" xfId="0" applyFont="1" applyFill="1" applyBorder="1" applyAlignment="1">
      <alignment horizontal="center" vertical="center" textRotation="90" wrapText="1"/>
    </xf>
    <xf numFmtId="0" fontId="13" fillId="18" borderId="5" xfId="0" applyFont="1" applyFill="1" applyBorder="1" applyAlignment="1">
      <alignment horizontal="center" vertical="center" textRotation="90" wrapText="1"/>
    </xf>
    <xf numFmtId="0" fontId="13" fillId="18" borderId="12" xfId="0" applyFont="1" applyFill="1" applyBorder="1" applyAlignment="1">
      <alignment horizontal="center" vertical="center" textRotation="90" wrapText="1"/>
    </xf>
    <xf numFmtId="0" fontId="13" fillId="6" borderId="12" xfId="0" applyFont="1" applyFill="1" applyBorder="1" applyAlignment="1">
      <alignment horizontal="center" vertical="center" wrapText="1"/>
    </xf>
    <xf numFmtId="0" fontId="13" fillId="16" borderId="11" xfId="0" applyFont="1" applyFill="1" applyBorder="1" applyAlignment="1">
      <alignment horizontal="center" vertical="center" wrapText="1"/>
    </xf>
    <xf numFmtId="0" fontId="13" fillId="16" borderId="5" xfId="0" applyFont="1" applyFill="1" applyBorder="1" applyAlignment="1">
      <alignment horizontal="center" vertical="center" wrapText="1"/>
    </xf>
    <xf numFmtId="0" fontId="13" fillId="16" borderId="12" xfId="0" applyFont="1" applyFill="1" applyBorder="1" applyAlignment="1">
      <alignment horizontal="center" vertical="center" wrapText="1"/>
    </xf>
    <xf numFmtId="0" fontId="13" fillId="19" borderId="1" xfId="0" applyFont="1" applyFill="1" applyBorder="1" applyAlignment="1">
      <alignment horizontal="center" vertical="center" wrapText="1"/>
    </xf>
    <xf numFmtId="0" fontId="13" fillId="19" borderId="2" xfId="0" applyFont="1" applyFill="1" applyBorder="1" applyAlignment="1">
      <alignment horizontal="center" vertical="center" wrapText="1"/>
    </xf>
    <xf numFmtId="0" fontId="13" fillId="19" borderId="3" xfId="0" applyFont="1" applyFill="1" applyBorder="1" applyAlignment="1">
      <alignment horizontal="center" vertical="center" wrapText="1"/>
    </xf>
    <xf numFmtId="0" fontId="13" fillId="9" borderId="5" xfId="0" applyFont="1" applyFill="1" applyBorder="1" applyAlignment="1">
      <alignment horizontal="center" vertical="center" wrapText="1"/>
    </xf>
    <xf numFmtId="0" fontId="13" fillId="5" borderId="11" xfId="0" applyFont="1" applyFill="1" applyBorder="1" applyAlignment="1">
      <alignment horizontal="center" vertical="center" wrapText="1"/>
    </xf>
    <xf numFmtId="0" fontId="13" fillId="5" borderId="5" xfId="0" applyFont="1" applyFill="1" applyBorder="1" applyAlignment="1">
      <alignment horizontal="center" vertical="center" wrapText="1"/>
    </xf>
    <xf numFmtId="0" fontId="13" fillId="5" borderId="12" xfId="0" applyFont="1" applyFill="1" applyBorder="1" applyAlignment="1">
      <alignment horizontal="center" vertical="center" wrapText="1"/>
    </xf>
    <xf numFmtId="0" fontId="13" fillId="7" borderId="12" xfId="0" applyFont="1" applyFill="1" applyBorder="1" applyAlignment="1">
      <alignment horizontal="center" vertical="center" wrapText="1"/>
    </xf>
    <xf numFmtId="0" fontId="31" fillId="14" borderId="6" xfId="0" applyFont="1" applyFill="1" applyBorder="1" applyAlignment="1">
      <alignment horizontal="center" vertical="center"/>
    </xf>
    <xf numFmtId="0" fontId="31" fillId="14" borderId="4" xfId="0" applyFont="1" applyFill="1" applyBorder="1" applyAlignment="1">
      <alignment horizontal="center" vertical="center"/>
    </xf>
    <xf numFmtId="0" fontId="31" fillId="14" borderId="7" xfId="0" applyFont="1" applyFill="1" applyBorder="1" applyAlignment="1">
      <alignment horizontal="center" vertical="center"/>
    </xf>
    <xf numFmtId="0" fontId="45" fillId="0" borderId="1" xfId="0" applyNumberFormat="1" applyFont="1" applyFill="1" applyBorder="1" applyAlignment="1">
      <alignment horizontal="center" vertical="center" wrapText="1"/>
    </xf>
    <xf numFmtId="0" fontId="45" fillId="0" borderId="3" xfId="0" applyNumberFormat="1" applyFont="1" applyFill="1" applyBorder="1" applyAlignment="1">
      <alignment horizontal="center" vertical="center" wrapText="1"/>
    </xf>
    <xf numFmtId="0" fontId="28" fillId="24" borderId="1" xfId="0" applyFont="1" applyFill="1" applyBorder="1" applyAlignment="1">
      <alignment horizontal="center"/>
    </xf>
    <xf numFmtId="0" fontId="28" fillId="24" borderId="3" xfId="0" applyFont="1" applyFill="1" applyBorder="1" applyAlignment="1">
      <alignment horizontal="center"/>
    </xf>
    <xf numFmtId="0" fontId="47" fillId="26" borderId="6" xfId="0" applyFont="1" applyFill="1" applyBorder="1" applyAlignment="1">
      <alignment horizontal="center"/>
    </xf>
    <xf numFmtId="0" fontId="47" fillId="26" borderId="4" xfId="0" applyFont="1" applyFill="1" applyBorder="1" applyAlignment="1">
      <alignment horizontal="center"/>
    </xf>
    <xf numFmtId="0" fontId="47" fillId="26" borderId="7" xfId="0" applyFont="1" applyFill="1" applyBorder="1" applyAlignment="1">
      <alignment horizontal="center"/>
    </xf>
    <xf numFmtId="0" fontId="31" fillId="14" borderId="6" xfId="0" applyFont="1" applyFill="1" applyBorder="1" applyAlignment="1">
      <alignment horizontal="center"/>
    </xf>
    <xf numFmtId="0" fontId="31" fillId="14" borderId="4" xfId="0" applyFont="1" applyFill="1" applyBorder="1" applyAlignment="1">
      <alignment horizontal="center"/>
    </xf>
    <xf numFmtId="0" fontId="31" fillId="14" borderId="7" xfId="0" applyFont="1" applyFill="1" applyBorder="1" applyAlignment="1">
      <alignment horizontal="center"/>
    </xf>
    <xf numFmtId="0" fontId="31" fillId="14" borderId="11" xfId="0" applyFont="1" applyFill="1" applyBorder="1" applyAlignment="1">
      <alignment horizontal="center"/>
    </xf>
    <xf numFmtId="0" fontId="31" fillId="14" borderId="5" xfId="0" applyFont="1" applyFill="1" applyBorder="1" applyAlignment="1">
      <alignment horizontal="center"/>
    </xf>
    <xf numFmtId="0" fontId="31" fillId="14" borderId="12" xfId="0" applyFont="1" applyFill="1" applyBorder="1" applyAlignment="1">
      <alignment horizontal="center"/>
    </xf>
    <xf numFmtId="0" fontId="47" fillId="14" borderId="11" xfId="0" applyFont="1" applyFill="1" applyBorder="1" applyAlignment="1">
      <alignment horizontal="center"/>
    </xf>
    <xf numFmtId="0" fontId="47" fillId="14" borderId="5" xfId="0" applyFont="1" applyFill="1" applyBorder="1" applyAlignment="1">
      <alignment horizontal="center"/>
    </xf>
    <xf numFmtId="0" fontId="47" fillId="14" borderId="6" xfId="0" applyFont="1" applyFill="1" applyBorder="1" applyAlignment="1">
      <alignment horizontal="center"/>
    </xf>
    <xf numFmtId="0" fontId="47" fillId="14" borderId="4" xfId="0" applyFont="1" applyFill="1" applyBorder="1" applyAlignment="1">
      <alignment horizontal="center"/>
    </xf>
    <xf numFmtId="0" fontId="28" fillId="23" borderId="1" xfId="0" applyFont="1" applyFill="1" applyBorder="1" applyAlignment="1">
      <alignment horizontal="center"/>
    </xf>
    <xf numFmtId="0" fontId="28" fillId="23" borderId="2" xfId="0" applyFont="1" applyFill="1" applyBorder="1" applyAlignment="1">
      <alignment horizontal="center"/>
    </xf>
    <xf numFmtId="0" fontId="28" fillId="23" borderId="3" xfId="0" applyFont="1" applyFill="1" applyBorder="1" applyAlignment="1">
      <alignment horizontal="center"/>
    </xf>
    <xf numFmtId="0" fontId="28" fillId="24" borderId="1" xfId="0" applyFont="1" applyFill="1" applyBorder="1" applyAlignment="1">
      <alignment horizontal="center" vertical="center"/>
    </xf>
    <xf numFmtId="0" fontId="28" fillId="24" borderId="2" xfId="0" applyFont="1" applyFill="1" applyBorder="1" applyAlignment="1">
      <alignment horizontal="center" vertical="center"/>
    </xf>
    <xf numFmtId="0" fontId="28" fillId="24" borderId="3" xfId="0" applyFont="1" applyFill="1" applyBorder="1" applyAlignment="1">
      <alignment horizontal="center" vertical="center"/>
    </xf>
    <xf numFmtId="0" fontId="47" fillId="14" borderId="9" xfId="0" applyFont="1" applyFill="1" applyBorder="1" applyAlignment="1">
      <alignment horizontal="center"/>
    </xf>
    <xf numFmtId="0" fontId="47" fillId="14" borderId="0" xfId="0" applyFont="1" applyFill="1" applyBorder="1" applyAlignment="1">
      <alignment horizontal="center"/>
    </xf>
    <xf numFmtId="0" fontId="28" fillId="28" borderId="1" xfId="0" applyFont="1" applyFill="1" applyBorder="1" applyAlignment="1">
      <alignment horizontal="center"/>
    </xf>
    <xf numFmtId="0" fontId="28" fillId="28" borderId="3" xfId="0" applyFont="1" applyFill="1" applyBorder="1" applyAlignment="1">
      <alignment horizontal="center"/>
    </xf>
    <xf numFmtId="0" fontId="41" fillId="23" borderId="1" xfId="0" applyFont="1" applyFill="1" applyBorder="1" applyAlignment="1">
      <alignment horizontal="center"/>
    </xf>
    <xf numFmtId="0" fontId="41" fillId="23" borderId="2" xfId="0" applyFont="1" applyFill="1" applyBorder="1" applyAlignment="1">
      <alignment horizontal="center"/>
    </xf>
    <xf numFmtId="0" fontId="41" fillId="23" borderId="3" xfId="0" applyFont="1" applyFill="1" applyBorder="1" applyAlignment="1">
      <alignment horizontal="center"/>
    </xf>
    <xf numFmtId="0" fontId="41" fillId="24" borderId="2" xfId="0" applyFont="1" applyFill="1" applyBorder="1" applyAlignment="1">
      <alignment horizontal="center" vertical="center"/>
    </xf>
    <xf numFmtId="0" fontId="41" fillId="24" borderId="3" xfId="0" applyFont="1" applyFill="1" applyBorder="1" applyAlignment="1">
      <alignment horizontal="center" vertical="center"/>
    </xf>
    <xf numFmtId="20" fontId="2" fillId="15" borderId="6" xfId="0" applyNumberFormat="1" applyFont="1" applyFill="1" applyBorder="1" applyAlignment="1">
      <alignment horizontal="center" vertical="center" wrapText="1"/>
    </xf>
    <xf numFmtId="20" fontId="2" fillId="15" borderId="4" xfId="0" applyNumberFormat="1" applyFont="1" applyFill="1" applyBorder="1" applyAlignment="1">
      <alignment horizontal="center" vertical="center" wrapText="1"/>
    </xf>
    <xf numFmtId="20" fontId="2" fillId="15" borderId="7" xfId="0" applyNumberFormat="1" applyFont="1" applyFill="1" applyBorder="1" applyAlignment="1">
      <alignment horizontal="center" vertical="center" wrapText="1"/>
    </xf>
    <xf numFmtId="20" fontId="2" fillId="15" borderId="11" xfId="0" applyNumberFormat="1" applyFont="1" applyFill="1" applyBorder="1" applyAlignment="1">
      <alignment horizontal="center" vertical="center" wrapText="1"/>
    </xf>
    <xf numFmtId="0" fontId="41" fillId="23" borderId="11" xfId="0" applyFont="1" applyFill="1" applyBorder="1" applyAlignment="1">
      <alignment horizontal="center"/>
    </xf>
    <xf numFmtId="0" fontId="41" fillId="23" borderId="5" xfId="0" applyFont="1" applyFill="1" applyBorder="1" applyAlignment="1">
      <alignment horizontal="center"/>
    </xf>
    <xf numFmtId="0" fontId="41" fillId="23" borderId="12" xfId="0" applyFont="1" applyFill="1" applyBorder="1" applyAlignment="1">
      <alignment horizontal="center"/>
    </xf>
    <xf numFmtId="0" fontId="41" fillId="24" borderId="11" xfId="0" applyFont="1" applyFill="1" applyBorder="1" applyAlignment="1">
      <alignment horizontal="center" vertical="center"/>
    </xf>
    <xf numFmtId="0" fontId="41" fillId="24" borderId="5" xfId="0" applyFont="1" applyFill="1" applyBorder="1" applyAlignment="1">
      <alignment horizontal="center" vertical="center"/>
    </xf>
    <xf numFmtId="0" fontId="41" fillId="24" borderId="12" xfId="0" applyFont="1" applyFill="1" applyBorder="1" applyAlignment="1">
      <alignment horizontal="center" vertical="center"/>
    </xf>
    <xf numFmtId="0" fontId="61" fillId="9" borderId="63" xfId="0" applyFont="1" applyFill="1" applyBorder="1" applyAlignment="1">
      <alignment horizontal="center" vertical="center"/>
    </xf>
    <xf numFmtId="0" fontId="61" fillId="9" borderId="64" xfId="0" applyFont="1" applyFill="1" applyBorder="1" applyAlignment="1">
      <alignment horizontal="center" vertical="center"/>
    </xf>
    <xf numFmtId="0" fontId="61" fillId="9" borderId="65" xfId="0" applyFont="1" applyFill="1" applyBorder="1" applyAlignment="1">
      <alignment horizontal="center" vertical="center"/>
    </xf>
    <xf numFmtId="0" fontId="61" fillId="5" borderId="63" xfId="0" applyFont="1" applyFill="1" applyBorder="1" applyAlignment="1">
      <alignment horizontal="center" vertical="center"/>
    </xf>
    <xf numFmtId="0" fontId="61" fillId="5" borderId="64" xfId="0" applyFont="1" applyFill="1" applyBorder="1" applyAlignment="1">
      <alignment horizontal="center" vertical="center"/>
    </xf>
    <xf numFmtId="0" fontId="61" fillId="5" borderId="65" xfId="0" applyFont="1" applyFill="1" applyBorder="1" applyAlignment="1">
      <alignment horizontal="center" vertical="center"/>
    </xf>
    <xf numFmtId="0" fontId="61" fillId="18" borderId="9" xfId="0" applyFont="1" applyFill="1" applyBorder="1" applyAlignment="1">
      <alignment horizontal="center" vertical="center" wrapText="1"/>
    </xf>
    <xf numFmtId="0" fontId="61" fillId="18" borderId="11" xfId="0" applyFont="1" applyFill="1" applyBorder="1" applyAlignment="1">
      <alignment horizontal="center" vertical="center" wrapText="1"/>
    </xf>
    <xf numFmtId="0" fontId="61" fillId="6" borderId="6" xfId="0" applyFont="1" applyFill="1" applyBorder="1" applyAlignment="1">
      <alignment horizontal="center" vertical="center" wrapText="1"/>
    </xf>
    <xf numFmtId="0" fontId="61" fillId="6" borderId="9" xfId="0" applyFont="1" applyFill="1" applyBorder="1" applyAlignment="1">
      <alignment horizontal="center" vertical="center" wrapText="1"/>
    </xf>
    <xf numFmtId="0" fontId="61" fillId="6" borderId="11" xfId="0" applyFont="1" applyFill="1" applyBorder="1" applyAlignment="1">
      <alignment horizontal="center" vertical="center" wrapText="1"/>
    </xf>
    <xf numFmtId="0" fontId="61" fillId="16" borderId="6" xfId="0" applyFont="1" applyFill="1" applyBorder="1" applyAlignment="1">
      <alignment horizontal="center" vertical="center" wrapText="1"/>
    </xf>
    <xf numFmtId="0" fontId="61" fillId="16" borderId="9" xfId="0" applyFont="1" applyFill="1" applyBorder="1" applyAlignment="1">
      <alignment horizontal="center" vertical="center" wrapText="1"/>
    </xf>
    <xf numFmtId="0" fontId="61" fillId="16" borderId="11" xfId="0" applyFont="1" applyFill="1" applyBorder="1" applyAlignment="1">
      <alignment horizontal="center" vertical="center" wrapText="1"/>
    </xf>
    <xf numFmtId="0" fontId="61" fillId="8" borderId="6" xfId="0" applyFont="1" applyFill="1" applyBorder="1" applyAlignment="1">
      <alignment horizontal="center" vertical="center" wrapText="1"/>
    </xf>
    <xf numFmtId="0" fontId="61" fillId="8" borderId="11" xfId="0" applyFont="1" applyFill="1" applyBorder="1" applyAlignment="1">
      <alignment horizontal="center" vertical="center" wrapText="1"/>
    </xf>
    <xf numFmtId="0" fontId="61" fillId="8" borderId="9" xfId="0" applyFont="1" applyFill="1" applyBorder="1" applyAlignment="1">
      <alignment horizontal="center" vertical="center" wrapText="1"/>
    </xf>
    <xf numFmtId="0" fontId="61" fillId="19" borderId="63" xfId="0" applyFont="1" applyFill="1" applyBorder="1" applyAlignment="1">
      <alignment horizontal="center" vertical="center"/>
    </xf>
    <xf numFmtId="0" fontId="61" fillId="19" borderId="64" xfId="0" applyFont="1" applyFill="1" applyBorder="1" applyAlignment="1">
      <alignment horizontal="center" vertical="center"/>
    </xf>
    <xf numFmtId="0" fontId="61" fillId="19" borderId="65" xfId="0" applyFont="1" applyFill="1" applyBorder="1" applyAlignment="1">
      <alignment horizontal="center" vertical="center"/>
    </xf>
    <xf numFmtId="20" fontId="44" fillId="15" borderId="11" xfId="0" applyNumberFormat="1" applyFont="1" applyFill="1" applyBorder="1" applyAlignment="1">
      <alignment horizontal="center" vertical="center" wrapText="1"/>
    </xf>
    <xf numFmtId="20" fontId="44" fillId="15" borderId="5" xfId="0" applyNumberFormat="1" applyFont="1" applyFill="1" applyBorder="1" applyAlignment="1">
      <alignment horizontal="center" vertical="center" wrapText="1"/>
    </xf>
    <xf numFmtId="0" fontId="42" fillId="2" borderId="1" xfId="0" applyFont="1" applyFill="1" applyBorder="1" applyAlignment="1">
      <alignment horizontal="center" vertical="center" wrapText="1"/>
    </xf>
    <xf numFmtId="0" fontId="42" fillId="2" borderId="2" xfId="0" applyFont="1" applyFill="1" applyBorder="1" applyAlignment="1">
      <alignment horizontal="center" vertical="center" wrapText="1"/>
    </xf>
    <xf numFmtId="0" fontId="14" fillId="0" borderId="8" xfId="0" applyFont="1" applyBorder="1" applyAlignment="1">
      <alignment horizontal="center" vertical="center" wrapText="1"/>
    </xf>
    <xf numFmtId="0" fontId="14" fillId="0" borderId="13" xfId="0" applyFont="1" applyBorder="1" applyAlignment="1">
      <alignment horizontal="center" vertical="center" wrapText="1"/>
    </xf>
    <xf numFmtId="0" fontId="65" fillId="0" borderId="6" xfId="0" applyFont="1" applyBorder="1" applyAlignment="1">
      <alignment horizontal="center" vertical="center"/>
    </xf>
    <xf numFmtId="0" fontId="65" fillId="0" borderId="4" xfId="0" applyFont="1" applyBorder="1" applyAlignment="1">
      <alignment horizontal="center" vertical="center"/>
    </xf>
    <xf numFmtId="0" fontId="65" fillId="0" borderId="7" xfId="0" applyFont="1" applyBorder="1" applyAlignment="1">
      <alignment horizontal="center" vertical="center"/>
    </xf>
    <xf numFmtId="0" fontId="61" fillId="7" borderId="6" xfId="0" applyFont="1" applyFill="1" applyBorder="1" applyAlignment="1">
      <alignment horizontal="center" vertical="center"/>
    </xf>
    <xf numFmtId="0" fontId="61" fillId="7" borderId="9" xfId="0" applyFont="1" applyFill="1" applyBorder="1" applyAlignment="1">
      <alignment horizontal="center" vertical="center"/>
    </xf>
    <xf numFmtId="0" fontId="61" fillId="7" borderId="11" xfId="0" applyFont="1" applyFill="1" applyBorder="1" applyAlignment="1">
      <alignment horizontal="center" vertical="center"/>
    </xf>
    <xf numFmtId="0" fontId="61" fillId="11" borderId="6" xfId="0" applyFont="1" applyFill="1" applyBorder="1" applyAlignment="1">
      <alignment horizontal="center" vertical="center"/>
    </xf>
    <xf numFmtId="0" fontId="61" fillId="11" borderId="11" xfId="0" applyFont="1" applyFill="1" applyBorder="1" applyAlignment="1">
      <alignment horizontal="center" vertical="center"/>
    </xf>
    <xf numFmtId="0" fontId="61" fillId="10" borderId="6" xfId="0" applyFont="1" applyFill="1" applyBorder="1" applyAlignment="1">
      <alignment horizontal="center" vertical="center"/>
    </xf>
    <xf numFmtId="0" fontId="61" fillId="10" borderId="9" xfId="0" applyFont="1" applyFill="1" applyBorder="1" applyAlignment="1">
      <alignment horizontal="center" vertical="center"/>
    </xf>
    <xf numFmtId="0" fontId="61" fillId="10" borderId="11" xfId="0" applyFont="1" applyFill="1" applyBorder="1" applyAlignment="1">
      <alignment horizontal="center" vertical="center"/>
    </xf>
    <xf numFmtId="0" fontId="61" fillId="20" borderId="6" xfId="0" applyFont="1" applyFill="1" applyBorder="1" applyAlignment="1">
      <alignment horizontal="center" vertical="center" wrapText="1"/>
    </xf>
    <xf numFmtId="0" fontId="61" fillId="20" borderId="9" xfId="0" applyFont="1" applyFill="1" applyBorder="1" applyAlignment="1">
      <alignment horizontal="center" vertical="center" wrapText="1"/>
    </xf>
    <xf numFmtId="0" fontId="61" fillId="20" borderId="11" xfId="0" applyFont="1" applyFill="1" applyBorder="1" applyAlignment="1">
      <alignment horizontal="center" vertical="center" wrapText="1"/>
    </xf>
    <xf numFmtId="0" fontId="61" fillId="12" borderId="6" xfId="0" applyFont="1" applyFill="1" applyBorder="1" applyAlignment="1">
      <alignment horizontal="center" vertical="center"/>
    </xf>
    <xf numFmtId="0" fontId="61" fillId="12" borderId="9" xfId="0" applyFont="1" applyFill="1" applyBorder="1" applyAlignment="1">
      <alignment horizontal="center" vertical="center"/>
    </xf>
    <xf numFmtId="0" fontId="61" fillId="12" borderId="11" xfId="0" applyFont="1" applyFill="1" applyBorder="1" applyAlignment="1">
      <alignment horizontal="center" vertical="center"/>
    </xf>
    <xf numFmtId="0" fontId="42" fillId="2" borderId="3" xfId="0" applyFont="1" applyFill="1" applyBorder="1" applyAlignment="1">
      <alignment horizontal="center" vertical="center" wrapText="1"/>
    </xf>
    <xf numFmtId="0" fontId="57" fillId="0" borderId="8" xfId="0" applyFont="1" applyBorder="1" applyAlignment="1">
      <alignment horizontal="center" vertical="center" wrapText="1"/>
    </xf>
    <xf numFmtId="0" fontId="57" fillId="0" borderId="13" xfId="0" applyFont="1" applyBorder="1" applyAlignment="1">
      <alignment horizontal="center" vertical="center" wrapText="1"/>
    </xf>
    <xf numFmtId="20" fontId="56" fillId="15" borderId="1" xfId="0" applyNumberFormat="1" applyFont="1" applyFill="1" applyBorder="1" applyAlignment="1">
      <alignment horizontal="center" vertical="center" wrapText="1"/>
    </xf>
    <xf numFmtId="20" fontId="56" fillId="15" borderId="2" xfId="0" applyNumberFormat="1" applyFont="1" applyFill="1" applyBorder="1" applyAlignment="1">
      <alignment horizontal="center" vertical="center" wrapText="1"/>
    </xf>
    <xf numFmtId="20" fontId="56" fillId="15" borderId="3" xfId="0" applyNumberFormat="1" applyFont="1" applyFill="1" applyBorder="1" applyAlignment="1">
      <alignment horizontal="center" vertical="center" wrapText="1"/>
    </xf>
    <xf numFmtId="20" fontId="56" fillId="15" borderId="11" xfId="0" applyNumberFormat="1" applyFont="1" applyFill="1" applyBorder="1" applyAlignment="1">
      <alignment horizontal="center" vertical="center" wrapText="1"/>
    </xf>
    <xf numFmtId="20" fontId="56" fillId="15" borderId="5" xfId="0" applyNumberFormat="1" applyFont="1" applyFill="1" applyBorder="1" applyAlignment="1">
      <alignment horizontal="center" vertical="center" wrapText="1"/>
    </xf>
    <xf numFmtId="20" fontId="56" fillId="15" borderId="12" xfId="0" applyNumberFormat="1" applyFont="1" applyFill="1" applyBorder="1" applyAlignment="1">
      <alignment horizontal="center" vertical="center" wrapText="1"/>
    </xf>
    <xf numFmtId="0" fontId="58" fillId="6" borderId="14" xfId="0" applyFont="1" applyFill="1" applyBorder="1" applyAlignment="1">
      <alignment horizontal="center" vertical="center" wrapText="1"/>
    </xf>
    <xf numFmtId="0" fontId="58" fillId="6" borderId="35" xfId="0" applyFont="1" applyFill="1" applyBorder="1" applyAlignment="1">
      <alignment horizontal="center" vertical="center" wrapText="1"/>
    </xf>
    <xf numFmtId="0" fontId="58" fillId="6" borderId="13" xfId="0" applyFont="1" applyFill="1" applyBorder="1" applyAlignment="1">
      <alignment horizontal="center" vertical="center" wrapText="1"/>
    </xf>
    <xf numFmtId="0" fontId="58" fillId="5" borderId="14" xfId="0" applyFont="1" applyFill="1" applyBorder="1" applyAlignment="1">
      <alignment horizontal="center" vertical="center" wrapText="1"/>
    </xf>
    <xf numFmtId="0" fontId="58" fillId="5" borderId="35" xfId="0" applyFont="1" applyFill="1" applyBorder="1" applyAlignment="1">
      <alignment horizontal="center" vertical="center" wrapText="1"/>
    </xf>
    <xf numFmtId="0" fontId="58" fillId="5" borderId="13" xfId="0" applyFont="1" applyFill="1" applyBorder="1" applyAlignment="1">
      <alignment horizontal="center" vertical="center" wrapText="1"/>
    </xf>
    <xf numFmtId="0" fontId="59" fillId="0" borderId="16" xfId="0" applyFont="1" applyFill="1" applyBorder="1" applyAlignment="1">
      <alignment horizontal="center" vertical="center" wrapText="1"/>
    </xf>
    <xf numFmtId="0" fontId="59" fillId="0" borderId="41" xfId="0" applyFont="1" applyBorder="1" applyAlignment="1">
      <alignment horizontal="left" vertical="center" wrapText="1"/>
    </xf>
    <xf numFmtId="0" fontId="59" fillId="0" borderId="40" xfId="0" applyFont="1" applyBorder="1" applyAlignment="1">
      <alignment horizontal="left" vertical="center" wrapText="1"/>
    </xf>
    <xf numFmtId="0" fontId="59" fillId="0" borderId="15" xfId="0" applyFont="1" applyFill="1" applyBorder="1" applyAlignment="1">
      <alignment horizontal="center" vertical="center" wrapText="1"/>
    </xf>
    <xf numFmtId="0" fontId="59" fillId="0" borderId="14" xfId="0" applyFont="1" applyBorder="1" applyAlignment="1">
      <alignment horizontal="left" vertical="center" wrapText="1"/>
    </xf>
    <xf numFmtId="0" fontId="59" fillId="0" borderId="18" xfId="0" applyFont="1" applyBorder="1" applyAlignment="1">
      <alignment horizontal="left" vertical="center" wrapText="1"/>
    </xf>
    <xf numFmtId="0" fontId="59" fillId="0" borderId="19" xfId="0" applyFont="1" applyBorder="1" applyAlignment="1">
      <alignment horizontal="left" vertical="center" wrapText="1"/>
    </xf>
    <xf numFmtId="0" fontId="59" fillId="0" borderId="64" xfId="0" applyFont="1" applyFill="1" applyBorder="1" applyAlignment="1">
      <alignment horizontal="center" vertical="center" wrapText="1"/>
    </xf>
    <xf numFmtId="0" fontId="58" fillId="8" borderId="35" xfId="0" applyFont="1" applyFill="1" applyBorder="1" applyAlignment="1">
      <alignment horizontal="center" vertical="center" wrapText="1"/>
    </xf>
    <xf numFmtId="0" fontId="58" fillId="9" borderId="14" xfId="0" applyFont="1" applyFill="1" applyBorder="1" applyAlignment="1">
      <alignment horizontal="center" vertical="center" wrapText="1"/>
    </xf>
    <xf numFmtId="0" fontId="58" fillId="9" borderId="35" xfId="0" applyFont="1" applyFill="1" applyBorder="1" applyAlignment="1">
      <alignment horizontal="center" vertical="center" wrapText="1"/>
    </xf>
    <xf numFmtId="0" fontId="58" fillId="9" borderId="13" xfId="0" applyFont="1" applyFill="1" applyBorder="1" applyAlignment="1">
      <alignment horizontal="center" vertical="center" wrapText="1"/>
    </xf>
    <xf numFmtId="0" fontId="58" fillId="7" borderId="13" xfId="0" applyFont="1" applyFill="1" applyBorder="1" applyAlignment="1">
      <alignment horizontal="center" vertical="center" wrapText="1"/>
    </xf>
    <xf numFmtId="0" fontId="58" fillId="7" borderId="35" xfId="0" applyFont="1" applyFill="1" applyBorder="1" applyAlignment="1">
      <alignment horizontal="center" vertical="center" wrapText="1"/>
    </xf>
    <xf numFmtId="0" fontId="59" fillId="0" borderId="63" xfId="0" applyFont="1" applyFill="1" applyBorder="1" applyAlignment="1">
      <alignment horizontal="center" vertical="center" wrapText="1"/>
    </xf>
    <xf numFmtId="0" fontId="59" fillId="0" borderId="56" xfId="0" applyFont="1" applyFill="1" applyBorder="1" applyAlignment="1">
      <alignment horizontal="center" vertical="center" wrapText="1"/>
    </xf>
    <xf numFmtId="0" fontId="59" fillId="0" borderId="9" xfId="0" applyFont="1" applyFill="1" applyBorder="1" applyAlignment="1">
      <alignment horizontal="center" vertical="center" wrapText="1"/>
    </xf>
    <xf numFmtId="0" fontId="59" fillId="0" borderId="11" xfId="0" applyFont="1" applyFill="1" applyBorder="1" applyAlignment="1">
      <alignment horizontal="center" vertical="center" wrapText="1"/>
    </xf>
    <xf numFmtId="0" fontId="59" fillId="0" borderId="44" xfId="0" applyFont="1" applyBorder="1" applyAlignment="1">
      <alignment horizontal="left" vertical="center" wrapText="1"/>
    </xf>
    <xf numFmtId="0" fontId="59" fillId="0" borderId="10" xfId="0" applyFont="1" applyBorder="1" applyAlignment="1">
      <alignment horizontal="left" vertical="center" wrapText="1"/>
    </xf>
    <xf numFmtId="0" fontId="59" fillId="0" borderId="12" xfId="0" applyFont="1" applyBorder="1" applyAlignment="1">
      <alignment horizontal="left" vertical="center" wrapText="1"/>
    </xf>
    <xf numFmtId="0" fontId="58" fillId="11" borderId="35" xfId="0" applyFont="1" applyFill="1" applyBorder="1" applyAlignment="1">
      <alignment horizontal="center" vertical="center" wrapText="1"/>
    </xf>
    <xf numFmtId="0" fontId="58" fillId="13" borderId="14" xfId="0" applyFont="1" applyFill="1" applyBorder="1" applyAlignment="1">
      <alignment horizontal="center" vertical="center" wrapText="1"/>
    </xf>
    <xf numFmtId="0" fontId="58" fillId="13" borderId="35" xfId="0" applyFont="1" applyFill="1" applyBorder="1" applyAlignment="1">
      <alignment horizontal="center" vertical="center" wrapText="1"/>
    </xf>
    <xf numFmtId="0" fontId="58" fillId="13" borderId="9" xfId="0" applyFont="1" applyFill="1" applyBorder="1" applyAlignment="1">
      <alignment horizontal="center" vertical="center" wrapText="1"/>
    </xf>
    <xf numFmtId="0" fontId="58" fillId="13" borderId="11" xfId="0" applyFont="1" applyFill="1" applyBorder="1" applyAlignment="1">
      <alignment horizontal="center" vertical="center" wrapText="1"/>
    </xf>
    <xf numFmtId="0" fontId="58" fillId="12" borderId="15" xfId="0" applyFont="1" applyFill="1" applyBorder="1" applyAlignment="1">
      <alignment horizontal="center" vertical="center" wrapText="1"/>
    </xf>
    <xf numFmtId="0" fontId="58" fillId="12" borderId="17" xfId="0" applyFont="1" applyFill="1" applyBorder="1" applyAlignment="1">
      <alignment horizontal="center" vertical="center" wrapText="1"/>
    </xf>
    <xf numFmtId="0" fontId="16" fillId="18" borderId="9" xfId="0" applyFont="1" applyFill="1" applyBorder="1" applyAlignment="1">
      <alignment horizontal="center" vertical="center" wrapText="1"/>
    </xf>
    <xf numFmtId="0" fontId="16" fillId="18" borderId="11" xfId="0" applyFont="1" applyFill="1" applyBorder="1" applyAlignment="1">
      <alignment horizontal="center" vertical="center" wrapText="1"/>
    </xf>
    <xf numFmtId="0" fontId="16" fillId="6" borderId="6" xfId="0" applyFont="1" applyFill="1" applyBorder="1" applyAlignment="1">
      <alignment horizontal="center" vertical="center" wrapText="1"/>
    </xf>
    <xf numFmtId="0" fontId="16" fillId="6" borderId="9"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6" fillId="16" borderId="6" xfId="0" applyFont="1" applyFill="1" applyBorder="1" applyAlignment="1">
      <alignment horizontal="center" vertical="center" wrapText="1"/>
    </xf>
    <xf numFmtId="0" fontId="16" fillId="16" borderId="9" xfId="0" applyFont="1" applyFill="1" applyBorder="1" applyAlignment="1">
      <alignment horizontal="center" vertical="center" wrapText="1"/>
    </xf>
    <xf numFmtId="0" fontId="16" fillId="16" borderId="11" xfId="0" applyFont="1" applyFill="1" applyBorder="1" applyAlignment="1">
      <alignment horizontal="center" vertical="center" wrapText="1"/>
    </xf>
    <xf numFmtId="0" fontId="16" fillId="10" borderId="6" xfId="0" applyFont="1" applyFill="1" applyBorder="1" applyAlignment="1">
      <alignment horizontal="center" vertical="center"/>
    </xf>
    <xf numFmtId="0" fontId="16" fillId="10" borderId="9" xfId="0" applyFont="1" applyFill="1" applyBorder="1" applyAlignment="1">
      <alignment horizontal="center" vertical="center"/>
    </xf>
    <xf numFmtId="0" fontId="16" fillId="10" borderId="11" xfId="0" applyFont="1" applyFill="1" applyBorder="1" applyAlignment="1">
      <alignment horizontal="center" vertical="center"/>
    </xf>
    <xf numFmtId="0" fontId="16" fillId="20" borderId="6" xfId="0" applyFont="1" applyFill="1" applyBorder="1" applyAlignment="1">
      <alignment horizontal="center" vertical="center" wrapText="1"/>
    </xf>
    <xf numFmtId="0" fontId="16" fillId="20" borderId="9" xfId="0" applyFont="1" applyFill="1" applyBorder="1" applyAlignment="1">
      <alignment horizontal="center" vertical="center" wrapText="1"/>
    </xf>
    <xf numFmtId="0" fontId="16" fillId="20" borderId="11" xfId="0" applyFont="1" applyFill="1" applyBorder="1" applyAlignment="1">
      <alignment horizontal="center" vertical="center" wrapText="1"/>
    </xf>
    <xf numFmtId="0" fontId="16" fillId="12" borderId="6" xfId="0" applyFont="1" applyFill="1" applyBorder="1" applyAlignment="1">
      <alignment horizontal="center" vertical="center"/>
    </xf>
    <xf numFmtId="0" fontId="16" fillId="12" borderId="9" xfId="0" applyFont="1" applyFill="1" applyBorder="1" applyAlignment="1">
      <alignment horizontal="center" vertical="center"/>
    </xf>
    <xf numFmtId="0" fontId="16" fillId="12" borderId="11" xfId="0" applyFont="1" applyFill="1" applyBorder="1" applyAlignment="1">
      <alignment horizontal="center" vertical="center"/>
    </xf>
    <xf numFmtId="0" fontId="16" fillId="8" borderId="6" xfId="0" applyFont="1" applyFill="1" applyBorder="1" applyAlignment="1">
      <alignment horizontal="center" vertical="center" wrapText="1"/>
    </xf>
    <xf numFmtId="0" fontId="16" fillId="8" borderId="9" xfId="0" applyFont="1" applyFill="1" applyBorder="1" applyAlignment="1">
      <alignment horizontal="center" vertical="center" wrapText="1"/>
    </xf>
    <xf numFmtId="0" fontId="16" fillId="8" borderId="11" xfId="0" applyFont="1" applyFill="1" applyBorder="1" applyAlignment="1">
      <alignment horizontal="center" vertical="center" wrapText="1"/>
    </xf>
    <xf numFmtId="0" fontId="16" fillId="19" borderId="6" xfId="0" applyFont="1" applyFill="1" applyBorder="1" applyAlignment="1">
      <alignment horizontal="center" vertical="center"/>
    </xf>
    <xf numFmtId="0" fontId="16" fillId="19" borderId="9" xfId="0" applyFont="1" applyFill="1" applyBorder="1" applyAlignment="1">
      <alignment horizontal="center" vertical="center"/>
    </xf>
    <xf numFmtId="0" fontId="16" fillId="19" borderId="11" xfId="0" applyFont="1" applyFill="1" applyBorder="1" applyAlignment="1">
      <alignment horizontal="center" vertical="center"/>
    </xf>
    <xf numFmtId="0" fontId="16" fillId="9" borderId="6" xfId="0" applyFont="1" applyFill="1" applyBorder="1" applyAlignment="1">
      <alignment horizontal="center" vertical="center"/>
    </xf>
    <xf numFmtId="0" fontId="16" fillId="9" borderId="9" xfId="0" applyFont="1" applyFill="1" applyBorder="1" applyAlignment="1">
      <alignment horizontal="center" vertical="center"/>
    </xf>
    <xf numFmtId="0" fontId="16" fillId="9" borderId="11" xfId="0" applyFont="1" applyFill="1" applyBorder="1" applyAlignment="1">
      <alignment horizontal="center" vertical="center"/>
    </xf>
    <xf numFmtId="0" fontId="16" fillId="5" borderId="6" xfId="0" applyFont="1" applyFill="1" applyBorder="1" applyAlignment="1">
      <alignment horizontal="center" vertical="center"/>
    </xf>
    <xf numFmtId="0" fontId="16" fillId="5" borderId="9" xfId="0" applyFont="1" applyFill="1" applyBorder="1" applyAlignment="1">
      <alignment horizontal="center" vertical="center"/>
    </xf>
    <xf numFmtId="0" fontId="16" fillId="5" borderId="11" xfId="0" applyFont="1" applyFill="1" applyBorder="1" applyAlignment="1">
      <alignment horizontal="center" vertical="center"/>
    </xf>
    <xf numFmtId="0" fontId="16" fillId="7" borderId="6" xfId="0" applyFont="1" applyFill="1" applyBorder="1" applyAlignment="1">
      <alignment horizontal="center" vertical="center"/>
    </xf>
    <xf numFmtId="0" fontId="16" fillId="7" borderId="9" xfId="0" applyFont="1" applyFill="1" applyBorder="1" applyAlignment="1">
      <alignment horizontal="center" vertical="center"/>
    </xf>
    <xf numFmtId="0" fontId="16" fillId="7" borderId="11" xfId="0" applyFont="1" applyFill="1" applyBorder="1" applyAlignment="1">
      <alignment horizontal="center" vertical="center"/>
    </xf>
    <xf numFmtId="0" fontId="16" fillId="11" borderId="6" xfId="0" applyFont="1" applyFill="1" applyBorder="1" applyAlignment="1">
      <alignment horizontal="center" vertical="center"/>
    </xf>
    <xf numFmtId="0" fontId="16" fillId="11" borderId="11" xfId="0" applyFont="1" applyFill="1" applyBorder="1" applyAlignment="1">
      <alignment horizontal="center" vertical="center"/>
    </xf>
    <xf numFmtId="0" fontId="32" fillId="11" borderId="14" xfId="0" applyFont="1" applyFill="1" applyBorder="1" applyAlignment="1">
      <alignment horizontal="center" vertical="center" wrapText="1"/>
    </xf>
    <xf numFmtId="0" fontId="32" fillId="11" borderId="35" xfId="0" applyFont="1" applyFill="1" applyBorder="1" applyAlignment="1">
      <alignment horizontal="center" vertical="center" wrapText="1"/>
    </xf>
    <xf numFmtId="0" fontId="32" fillId="11" borderId="13" xfId="0" applyFont="1" applyFill="1" applyBorder="1" applyAlignment="1">
      <alignment horizontal="center" vertical="center" wrapText="1"/>
    </xf>
    <xf numFmtId="0" fontId="32" fillId="13" borderId="14" xfId="0" applyFont="1" applyFill="1" applyBorder="1" applyAlignment="1">
      <alignment horizontal="center" vertical="center" wrapText="1"/>
    </xf>
    <xf numFmtId="0" fontId="32" fillId="13" borderId="35" xfId="0" applyFont="1" applyFill="1" applyBorder="1" applyAlignment="1">
      <alignment horizontal="center" vertical="center" wrapText="1"/>
    </xf>
    <xf numFmtId="0" fontId="32" fillId="6" borderId="14" xfId="0" applyFont="1" applyFill="1" applyBorder="1" applyAlignment="1">
      <alignment horizontal="center" vertical="center" wrapText="1"/>
    </xf>
    <xf numFmtId="0" fontId="32" fillId="6" borderId="35" xfId="0" applyFont="1" applyFill="1" applyBorder="1" applyAlignment="1">
      <alignment horizontal="center" vertical="center" wrapText="1"/>
    </xf>
    <xf numFmtId="0" fontId="32" fillId="6" borderId="13" xfId="0" applyFont="1" applyFill="1" applyBorder="1" applyAlignment="1">
      <alignment horizontal="center" vertical="center" wrapText="1"/>
    </xf>
    <xf numFmtId="0" fontId="32" fillId="5" borderId="14" xfId="0" applyFont="1" applyFill="1" applyBorder="1" applyAlignment="1">
      <alignment horizontal="center" vertical="center" wrapText="1"/>
    </xf>
    <xf numFmtId="0" fontId="32" fillId="5" borderId="35" xfId="0" applyFont="1" applyFill="1" applyBorder="1" applyAlignment="1">
      <alignment horizontal="center" vertical="center" wrapText="1"/>
    </xf>
    <xf numFmtId="0" fontId="32" fillId="5" borderId="13" xfId="0" applyFont="1" applyFill="1" applyBorder="1" applyAlignment="1">
      <alignment horizontal="center" vertical="center" wrapText="1"/>
    </xf>
    <xf numFmtId="0" fontId="32" fillId="8" borderId="14" xfId="0" applyFont="1" applyFill="1" applyBorder="1" applyAlignment="1">
      <alignment horizontal="center" vertical="center" wrapText="1"/>
    </xf>
    <xf numFmtId="0" fontId="32" fillId="8" borderId="35" xfId="0" applyFont="1" applyFill="1" applyBorder="1" applyAlignment="1">
      <alignment horizontal="center" vertical="center" wrapText="1"/>
    </xf>
    <xf numFmtId="0" fontId="32" fillId="8" borderId="13" xfId="0" applyFont="1" applyFill="1" applyBorder="1" applyAlignment="1">
      <alignment horizontal="center" vertical="center" wrapText="1"/>
    </xf>
    <xf numFmtId="0" fontId="32" fillId="9" borderId="14" xfId="0" applyFont="1" applyFill="1" applyBorder="1" applyAlignment="1">
      <alignment horizontal="center" vertical="center" wrapText="1"/>
    </xf>
    <xf numFmtId="0" fontId="32" fillId="9" borderId="13" xfId="0" applyFont="1" applyFill="1" applyBorder="1" applyAlignment="1">
      <alignment horizontal="center" vertical="center" wrapText="1"/>
    </xf>
    <xf numFmtId="0" fontId="32" fillId="7" borderId="14" xfId="0" applyFont="1" applyFill="1" applyBorder="1" applyAlignment="1">
      <alignment horizontal="center" vertical="center" wrapText="1"/>
    </xf>
    <xf numFmtId="0" fontId="32" fillId="7" borderId="35" xfId="0" applyFont="1" applyFill="1" applyBorder="1" applyAlignment="1">
      <alignment horizontal="center" vertical="center" wrapText="1"/>
    </xf>
    <xf numFmtId="0" fontId="32" fillId="7" borderId="13" xfId="0" applyFont="1" applyFill="1" applyBorder="1" applyAlignment="1">
      <alignment horizontal="center" vertical="center" wrapText="1"/>
    </xf>
  </cellXfs>
  <cellStyles count="3">
    <cellStyle name="Lien hypertexte" xfId="1" builtinId="8"/>
    <cellStyle name="Normal" xfId="0" builtinId="0"/>
    <cellStyle name="Pourcentage" xfId="2" builtinId="5"/>
  </cellStyles>
  <dxfs count="42">
    <dxf>
      <fill>
        <patternFill>
          <bgColor rgb="FFF062CB"/>
        </patternFill>
      </fill>
    </dxf>
    <dxf>
      <font>
        <b/>
        <i val="0"/>
        <color rgb="FFFF66FF"/>
      </font>
    </dxf>
    <dxf>
      <font>
        <b/>
        <i val="0"/>
        <color rgb="FFFF66FF"/>
      </font>
    </dxf>
    <dxf>
      <font>
        <b/>
        <i val="0"/>
        <color rgb="FFFF66FF"/>
      </font>
    </dxf>
    <dxf>
      <font>
        <b/>
        <i val="0"/>
        <color rgb="FFF062CB"/>
      </font>
    </dxf>
    <dxf>
      <font>
        <b/>
        <i val="0"/>
        <color rgb="FFFF66FF"/>
      </font>
    </dxf>
    <dxf>
      <font>
        <b/>
        <i val="0"/>
        <color rgb="FFFF66FF"/>
      </font>
    </dxf>
    <dxf>
      <font>
        <b/>
        <i val="0"/>
        <color rgb="FFE86AEB"/>
      </font>
    </dxf>
    <dxf>
      <font>
        <b/>
        <i val="0"/>
        <color rgb="FFFF66FF"/>
      </font>
    </dxf>
    <dxf>
      <font>
        <b/>
        <i val="0"/>
        <color rgb="FFFF66FF"/>
      </font>
    </dxf>
    <dxf>
      <font>
        <b/>
        <i val="0"/>
        <color rgb="FFFF66FF"/>
      </font>
    </dxf>
    <dxf>
      <font>
        <b/>
        <i val="0"/>
        <color rgb="FFF062CB"/>
      </font>
    </dxf>
    <dxf>
      <font>
        <b/>
        <i val="0"/>
        <color rgb="FFFF66FF"/>
      </font>
    </dxf>
    <dxf>
      <font>
        <b/>
        <i val="0"/>
        <color rgb="FFFF66FF"/>
      </font>
    </dxf>
    <dxf>
      <font>
        <b/>
        <i val="0"/>
        <color rgb="FFE86AEB"/>
      </font>
    </dxf>
    <dxf>
      <font>
        <b/>
        <i val="0"/>
        <color rgb="FFFF66FF"/>
      </font>
    </dxf>
    <dxf>
      <font>
        <b/>
        <i val="0"/>
        <color rgb="FFFF66FF"/>
      </font>
    </dxf>
    <dxf>
      <font>
        <b/>
        <i val="0"/>
        <color rgb="FFFF66FF"/>
      </font>
    </dxf>
    <dxf>
      <font>
        <b/>
        <i val="0"/>
        <color rgb="FFF062CB"/>
      </font>
    </dxf>
    <dxf>
      <font>
        <b/>
        <i val="0"/>
        <color rgb="FFFF66FF"/>
      </font>
    </dxf>
    <dxf>
      <font>
        <b/>
        <i val="0"/>
        <color rgb="FFFF66FF"/>
      </font>
    </dxf>
    <dxf>
      <font>
        <b/>
        <i val="0"/>
        <color rgb="FFE86AEB"/>
      </font>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s>
  <tableStyles count="0" defaultTableStyle="TableStyleMedium9" defaultPivotStyle="PivotStyleLight16"/>
  <colors>
    <mruColors>
      <color rgb="FF009999"/>
      <color rgb="FFFF66FF"/>
      <color rgb="FFFF00FF"/>
      <color rgb="FFF062CB"/>
      <color rgb="FFE86AEB"/>
      <color rgb="FFD26BE7"/>
      <color rgb="FF99FF66"/>
      <color rgb="FF66FFCC"/>
      <color rgb="FFFFFF99"/>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STOPP</a:t>
            </a:r>
          </a:p>
        </c:rich>
      </c:tx>
      <c:layout/>
      <c:overlay val="0"/>
    </c:title>
    <c:autoTitleDeleted val="0"/>
    <c:plotArea>
      <c:layout/>
      <c:radarChart>
        <c:radarStyle val="marker"/>
        <c:varyColors val="0"/>
        <c:ser>
          <c:idx val="1"/>
          <c:order val="0"/>
          <c:tx>
            <c:v>%</c:v>
          </c:tx>
          <c:marker>
            <c:symbol val="none"/>
          </c:marker>
          <c:cat>
            <c:strRef>
              <c:f>'5 -Graphiques STOPP'!$A$87:$M$87</c:f>
              <c:strCache>
                <c:ptCount val="13"/>
                <c:pt idx="0">
                  <c:v> A : Indication du traitement</c:v>
                </c:pt>
                <c:pt idx="1">
                  <c:v> B : Système cardiovasculaire</c:v>
                </c:pt>
                <c:pt idx="2">
                  <c:v>C : Antiplaquettaires et anticoagulants</c:v>
                </c:pt>
                <c:pt idx="3">
                  <c:v>D : Système nerveux central et appareil visuel</c:v>
                </c:pt>
                <c:pt idx="4">
                  <c:v>E : Système rénal</c:v>
                </c:pt>
                <c:pt idx="5">
                  <c:v>F : Système gastro-intestinal</c:v>
                </c:pt>
                <c:pt idx="6">
                  <c:v>G : Système respiratoire</c:v>
                </c:pt>
                <c:pt idx="7">
                  <c:v>H : Appareil musculosquelettique</c:v>
                </c:pt>
                <c:pt idx="8">
                  <c:v>I : Appareil urogénital</c:v>
                </c:pt>
                <c:pt idx="9">
                  <c:v>J : Système endocrinien</c:v>
                </c:pt>
                <c:pt idx="10">
                  <c:v>K : Médicaments associés à un risque accru de chute chez les patients âgés</c:v>
                </c:pt>
                <c:pt idx="11">
                  <c:v>L : Antalgiques</c:v>
                </c:pt>
                <c:pt idx="12">
                  <c:v>N : Anticholinergiques</c:v>
                </c:pt>
              </c:strCache>
            </c:strRef>
          </c:cat>
          <c:val>
            <c:numRef>
              <c:f>'5 -Graphiques STOPP'!$A$89:$M$89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53B8-4BBA-B6D1-FE1D27CF6D7E}"/>
            </c:ext>
          </c:extLst>
        </c:ser>
        <c:dLbls>
          <c:showLegendKey val="0"/>
          <c:showVal val="0"/>
          <c:showCatName val="0"/>
          <c:showSerName val="0"/>
          <c:showPercent val="0"/>
          <c:showBubbleSize val="0"/>
        </c:dLbls>
        <c:axId val="92660864"/>
        <c:axId val="92662400"/>
      </c:radarChart>
      <c:catAx>
        <c:axId val="92660864"/>
        <c:scaling>
          <c:orientation val="minMax"/>
        </c:scaling>
        <c:delete val="0"/>
        <c:axPos val="b"/>
        <c:majorGridlines/>
        <c:numFmt formatCode="General" sourceLinked="0"/>
        <c:majorTickMark val="out"/>
        <c:minorTickMark val="none"/>
        <c:tickLblPos val="nextTo"/>
        <c:crossAx val="92662400"/>
        <c:crosses val="autoZero"/>
        <c:auto val="1"/>
        <c:lblAlgn val="ctr"/>
        <c:lblOffset val="100"/>
        <c:noMultiLvlLbl val="0"/>
      </c:catAx>
      <c:valAx>
        <c:axId val="92662400"/>
        <c:scaling>
          <c:orientation val="minMax"/>
        </c:scaling>
        <c:delete val="0"/>
        <c:axPos val="l"/>
        <c:majorGridlines/>
        <c:numFmt formatCode="0.00%" sourceLinked="0"/>
        <c:majorTickMark val="cross"/>
        <c:minorTickMark val="none"/>
        <c:tickLblPos val="nextTo"/>
        <c:crossAx val="92660864"/>
        <c:crosses val="autoZero"/>
        <c:crossBetween val="between"/>
      </c:valAx>
    </c:plotArea>
    <c:legend>
      <c:legendPos val="r"/>
      <c:layout/>
      <c:overlay val="0"/>
    </c:legend>
    <c:plotVisOnly val="1"/>
    <c:dispBlanksAs val="gap"/>
    <c:showDLblsOverMax val="0"/>
  </c:chart>
  <c:txPr>
    <a:bodyPr/>
    <a:lstStyle/>
    <a:p>
      <a:pPr>
        <a:defRPr sz="1200"/>
      </a:pPr>
      <a:endParaRPr lang="fr-FR"/>
    </a:p>
  </c:txPr>
  <c:printSettings>
    <c:headerFooter/>
    <c:pageMargins b="0.75000000000000033" l="0.70000000000000029" r="0.70000000000000029" t="0.75000000000000033" header="0.30000000000000016" footer="0.30000000000000016"/>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barChart>
        <c:barDir val="col"/>
        <c:grouping val="clustered"/>
        <c:varyColors val="0"/>
        <c:ser>
          <c:idx val="0"/>
          <c:order val="0"/>
          <c:tx>
            <c:strRef>
              <c:f>'5 -Graphiques STOPP'!$B$60</c:f>
              <c:strCache>
                <c:ptCount val="1"/>
                <c:pt idx="0">
                  <c:v>H : Appareil musculosquelettique</c:v>
                </c:pt>
              </c:strCache>
            </c:strRef>
          </c:tx>
          <c:spPr>
            <a:solidFill>
              <a:schemeClr val="accent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'5 -Graphiques STOPP'!$C$60:$C$68</c:f>
              <c:strCache>
                <c:ptCount val="9"/>
                <c:pt idx="0">
                  <c:v>H1</c:v>
                </c:pt>
                <c:pt idx="1">
                  <c:v>H2</c:v>
                </c:pt>
                <c:pt idx="2">
                  <c:v>H3</c:v>
                </c:pt>
                <c:pt idx="3">
                  <c:v>H4</c:v>
                </c:pt>
                <c:pt idx="4">
                  <c:v>H5</c:v>
                </c:pt>
                <c:pt idx="5">
                  <c:v>H6</c:v>
                </c:pt>
                <c:pt idx="6">
                  <c:v>H7</c:v>
                </c:pt>
                <c:pt idx="7">
                  <c:v>H8</c:v>
                </c:pt>
                <c:pt idx="8">
                  <c:v>H9</c:v>
                </c:pt>
              </c:strCache>
            </c:strRef>
          </c:cat>
          <c:val>
            <c:numRef>
              <c:f>'5 -Graphiques STOPP'!$D$60:$D$68</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F421-4D9C-812E-3E66E7DBCE62}"/>
            </c:ext>
          </c:extLst>
        </c:ser>
        <c:dLbls>
          <c:showLegendKey val="0"/>
          <c:showVal val="0"/>
          <c:showCatName val="0"/>
          <c:showSerName val="0"/>
          <c:showPercent val="0"/>
          <c:showBubbleSize val="0"/>
        </c:dLbls>
        <c:gapWidth val="150"/>
        <c:axId val="102227328"/>
        <c:axId val="107938944"/>
      </c:barChart>
      <c:catAx>
        <c:axId val="102227328"/>
        <c:scaling>
          <c:orientation val="minMax"/>
        </c:scaling>
        <c:delete val="0"/>
        <c:axPos val="b"/>
        <c:numFmt formatCode="General" sourceLinked="1"/>
        <c:majorTickMark val="out"/>
        <c:minorTickMark val="none"/>
        <c:tickLblPos val="nextTo"/>
        <c:crossAx val="107938944"/>
        <c:crosses val="autoZero"/>
        <c:auto val="1"/>
        <c:lblAlgn val="ctr"/>
        <c:lblOffset val="100"/>
        <c:noMultiLvlLbl val="0"/>
      </c:catAx>
      <c:valAx>
        <c:axId val="107938944"/>
        <c:scaling>
          <c:orientation val="minMax"/>
        </c:scaling>
        <c:delete val="0"/>
        <c:axPos val="l"/>
        <c:title>
          <c:tx>
            <c:rich>
              <a:bodyPr/>
              <a:lstStyle/>
              <a:p>
                <a:pPr>
                  <a:defRPr/>
                </a:pPr>
                <a:r>
                  <a:rPr lang="en-US"/>
                  <a:t>Ocurrence du critère
</a:t>
                </a:r>
              </a:p>
            </c:rich>
          </c:tx>
          <c:layout/>
          <c:overlay val="0"/>
        </c:title>
        <c:numFmt formatCode="General" sourceLinked="1"/>
        <c:majorTickMark val="out"/>
        <c:minorTickMark val="none"/>
        <c:tickLblPos val="nextTo"/>
        <c:crossAx val="102227328"/>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barChart>
        <c:barDir val="col"/>
        <c:grouping val="clustered"/>
        <c:varyColors val="0"/>
        <c:ser>
          <c:idx val="0"/>
          <c:order val="0"/>
          <c:tx>
            <c:strRef>
              <c:f>'5 -Graphiques STOPP'!$B$69</c:f>
              <c:strCache>
                <c:ptCount val="1"/>
                <c:pt idx="0">
                  <c:v>I : Appareil urogénital</c:v>
                </c:pt>
              </c:strCache>
            </c:strRef>
          </c:tx>
          <c:spPr>
            <a:solidFill>
              <a:srgbClr val="FFFF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'5 -Graphiques STOPP'!$C$69:$C$70</c:f>
              <c:strCache>
                <c:ptCount val="2"/>
                <c:pt idx="0">
                  <c:v>I1</c:v>
                </c:pt>
                <c:pt idx="1">
                  <c:v>I2</c:v>
                </c:pt>
              </c:strCache>
            </c:strRef>
          </c:cat>
          <c:val>
            <c:numRef>
              <c:f>'5 -Graphiques STOPP'!$D$69:$D$70</c:f>
              <c:numCache>
                <c:formatCode>General</c:formatCode>
                <c:ptCount val="2"/>
                <c:pt idx="0">
                  <c:v>0</c:v>
                </c:pt>
                <c:pt idx="1">
                  <c:v>0</c:v>
                </c:pt>
              </c:numCache>
            </c:numRef>
          </c:val>
          <c:extLst>
            <c:ext xmlns:c16="http://schemas.microsoft.com/office/drawing/2014/chart" uri="{C3380CC4-5D6E-409C-BE32-E72D297353CC}">
              <c16:uniqueId val="{00000000-5FA5-45E4-9EAC-42F0573B1B0B}"/>
            </c:ext>
          </c:extLst>
        </c:ser>
        <c:dLbls>
          <c:showLegendKey val="0"/>
          <c:showVal val="0"/>
          <c:showCatName val="0"/>
          <c:showSerName val="0"/>
          <c:showPercent val="0"/>
          <c:showBubbleSize val="0"/>
        </c:dLbls>
        <c:gapWidth val="150"/>
        <c:axId val="107967616"/>
        <c:axId val="107969152"/>
      </c:barChart>
      <c:catAx>
        <c:axId val="107967616"/>
        <c:scaling>
          <c:orientation val="minMax"/>
        </c:scaling>
        <c:delete val="0"/>
        <c:axPos val="b"/>
        <c:numFmt formatCode="General" sourceLinked="1"/>
        <c:majorTickMark val="out"/>
        <c:minorTickMark val="none"/>
        <c:tickLblPos val="nextTo"/>
        <c:crossAx val="107969152"/>
        <c:crosses val="autoZero"/>
        <c:auto val="1"/>
        <c:lblAlgn val="ctr"/>
        <c:lblOffset val="100"/>
        <c:noMultiLvlLbl val="0"/>
      </c:catAx>
      <c:valAx>
        <c:axId val="107969152"/>
        <c:scaling>
          <c:orientation val="minMax"/>
        </c:scaling>
        <c:delete val="0"/>
        <c:axPos val="l"/>
        <c:title>
          <c:tx>
            <c:rich>
              <a:bodyPr/>
              <a:lstStyle/>
              <a:p>
                <a:pPr>
                  <a:defRPr/>
                </a:pPr>
                <a:r>
                  <a:rPr lang="en-US"/>
                  <a:t>Ocurrence du critère
</a:t>
                </a:r>
              </a:p>
            </c:rich>
          </c:tx>
          <c:layout/>
          <c:overlay val="0"/>
        </c:title>
        <c:numFmt formatCode="General" sourceLinked="1"/>
        <c:majorTickMark val="out"/>
        <c:minorTickMark val="none"/>
        <c:tickLblPos val="nextTo"/>
        <c:crossAx val="107967616"/>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barChart>
        <c:barDir val="col"/>
        <c:grouping val="clustered"/>
        <c:varyColors val="0"/>
        <c:ser>
          <c:idx val="0"/>
          <c:order val="0"/>
          <c:tx>
            <c:strRef>
              <c:f>'5 -Graphiques STOPP'!$B$71</c:f>
              <c:strCache>
                <c:ptCount val="1"/>
                <c:pt idx="0">
                  <c:v>J : Système endocrinien</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'5 -Graphiques STOPP'!$C$71:$C$76</c:f>
              <c:strCache>
                <c:ptCount val="6"/>
                <c:pt idx="0">
                  <c:v>J1</c:v>
                </c:pt>
                <c:pt idx="1">
                  <c:v>J2</c:v>
                </c:pt>
                <c:pt idx="2">
                  <c:v>J3</c:v>
                </c:pt>
                <c:pt idx="3">
                  <c:v>J4</c:v>
                </c:pt>
                <c:pt idx="4">
                  <c:v>J5</c:v>
                </c:pt>
                <c:pt idx="5">
                  <c:v>J6</c:v>
                </c:pt>
              </c:strCache>
            </c:strRef>
          </c:cat>
          <c:val>
            <c:numRef>
              <c:f>'5 -Graphiques STOPP'!$D$71:$D$76</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9DF3-4AF7-AB04-05806AC0A2AC}"/>
            </c:ext>
          </c:extLst>
        </c:ser>
        <c:dLbls>
          <c:showLegendKey val="0"/>
          <c:showVal val="0"/>
          <c:showCatName val="0"/>
          <c:showSerName val="0"/>
          <c:showPercent val="0"/>
          <c:showBubbleSize val="0"/>
        </c:dLbls>
        <c:gapWidth val="150"/>
        <c:axId val="108010112"/>
        <c:axId val="108011904"/>
      </c:barChart>
      <c:catAx>
        <c:axId val="108010112"/>
        <c:scaling>
          <c:orientation val="minMax"/>
        </c:scaling>
        <c:delete val="0"/>
        <c:axPos val="b"/>
        <c:numFmt formatCode="General" sourceLinked="0"/>
        <c:majorTickMark val="out"/>
        <c:minorTickMark val="none"/>
        <c:tickLblPos val="nextTo"/>
        <c:crossAx val="108011904"/>
        <c:crosses val="autoZero"/>
        <c:auto val="1"/>
        <c:lblAlgn val="ctr"/>
        <c:lblOffset val="100"/>
        <c:noMultiLvlLbl val="0"/>
      </c:catAx>
      <c:valAx>
        <c:axId val="108011904"/>
        <c:scaling>
          <c:orientation val="minMax"/>
        </c:scaling>
        <c:delete val="0"/>
        <c:axPos val="l"/>
        <c:title>
          <c:tx>
            <c:rich>
              <a:bodyPr/>
              <a:lstStyle/>
              <a:p>
                <a:pPr>
                  <a:defRPr/>
                </a:pPr>
                <a:r>
                  <a:rPr lang="en-US"/>
                  <a:t>Ocurrence du critère
</a:t>
                </a:r>
              </a:p>
            </c:rich>
          </c:tx>
          <c:layout/>
          <c:overlay val="0"/>
        </c:title>
        <c:numFmt formatCode="General" sourceLinked="1"/>
        <c:majorTickMark val="out"/>
        <c:minorTickMark val="none"/>
        <c:tickLblPos val="nextTo"/>
        <c:crossAx val="108010112"/>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barChart>
        <c:barDir val="col"/>
        <c:grouping val="clustered"/>
        <c:varyColors val="0"/>
        <c:ser>
          <c:idx val="0"/>
          <c:order val="0"/>
          <c:tx>
            <c:strRef>
              <c:f>'5 -Graphiques STOPP'!$B$77</c:f>
              <c:strCache>
                <c:ptCount val="1"/>
                <c:pt idx="0">
                  <c:v>K : Médicaments associés à un risque accru de chute chez les patients âgés</c:v>
                </c:pt>
              </c:strCache>
            </c:strRef>
          </c:tx>
          <c:spPr>
            <a:solidFill>
              <a:srgbClr val="FF99C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'5 -Graphiques STOPP'!$C$77:$C$80</c:f>
              <c:strCache>
                <c:ptCount val="4"/>
                <c:pt idx="0">
                  <c:v>K1</c:v>
                </c:pt>
                <c:pt idx="1">
                  <c:v>K2</c:v>
                </c:pt>
                <c:pt idx="2">
                  <c:v>K3</c:v>
                </c:pt>
                <c:pt idx="3">
                  <c:v>K4</c:v>
                </c:pt>
              </c:strCache>
            </c:strRef>
          </c:cat>
          <c:val>
            <c:numRef>
              <c:f>'5 -Graphiques STOPP'!$D$77:$D$80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8B3D-4F34-B8D7-0F565DF58942}"/>
            </c:ext>
          </c:extLst>
        </c:ser>
        <c:dLbls>
          <c:showLegendKey val="0"/>
          <c:showVal val="0"/>
          <c:showCatName val="0"/>
          <c:showSerName val="0"/>
          <c:showPercent val="0"/>
          <c:showBubbleSize val="0"/>
        </c:dLbls>
        <c:gapWidth val="150"/>
        <c:axId val="108048768"/>
        <c:axId val="108050304"/>
      </c:barChart>
      <c:catAx>
        <c:axId val="108048768"/>
        <c:scaling>
          <c:orientation val="minMax"/>
        </c:scaling>
        <c:delete val="0"/>
        <c:axPos val="b"/>
        <c:numFmt formatCode="General" sourceLinked="1"/>
        <c:majorTickMark val="out"/>
        <c:minorTickMark val="none"/>
        <c:tickLblPos val="nextTo"/>
        <c:crossAx val="108050304"/>
        <c:crosses val="autoZero"/>
        <c:auto val="1"/>
        <c:lblAlgn val="ctr"/>
        <c:lblOffset val="100"/>
        <c:noMultiLvlLbl val="0"/>
      </c:catAx>
      <c:valAx>
        <c:axId val="108050304"/>
        <c:scaling>
          <c:orientation val="minMax"/>
        </c:scaling>
        <c:delete val="0"/>
        <c:axPos val="l"/>
        <c:title>
          <c:tx>
            <c:rich>
              <a:bodyPr/>
              <a:lstStyle/>
              <a:p>
                <a:pPr>
                  <a:defRPr/>
                </a:pPr>
                <a:r>
                  <a:rPr lang="en-US"/>
                  <a:t>Ocurrence du critère
</a:t>
                </a:r>
              </a:p>
            </c:rich>
          </c:tx>
          <c:layout/>
          <c:overlay val="0"/>
        </c:title>
        <c:numFmt formatCode="General" sourceLinked="1"/>
        <c:majorTickMark val="out"/>
        <c:minorTickMark val="none"/>
        <c:tickLblPos val="nextTo"/>
        <c:crossAx val="108048768"/>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barChart>
        <c:barDir val="col"/>
        <c:grouping val="clustered"/>
        <c:varyColors val="0"/>
        <c:ser>
          <c:idx val="0"/>
          <c:order val="0"/>
          <c:tx>
            <c:strRef>
              <c:f>'5 -Graphiques STOPP'!$B$81</c:f>
              <c:strCache>
                <c:ptCount val="1"/>
                <c:pt idx="0">
                  <c:v>L : Antalgiques</c:v>
                </c:pt>
              </c:strCache>
            </c:strRef>
          </c:tx>
          <c:spPr>
            <a:solidFill>
              <a:srgbClr val="66FFC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'5 -Graphiques STOPP'!$C$81:$C$83</c:f>
              <c:strCache>
                <c:ptCount val="3"/>
                <c:pt idx="0">
                  <c:v>L1</c:v>
                </c:pt>
                <c:pt idx="1">
                  <c:v>L2</c:v>
                </c:pt>
                <c:pt idx="2">
                  <c:v>L3</c:v>
                </c:pt>
              </c:strCache>
            </c:strRef>
          </c:cat>
          <c:val>
            <c:numRef>
              <c:f>'5 -Graphiques STOPP'!$D$81:$D$83</c:f>
              <c:numCache>
                <c:formatCode>General</c:formatCode>
                <c:ptCount val="3"/>
                <c:pt idx="0">
                  <c:v>0</c:v>
                </c:pt>
                <c:pt idx="1">
                  <c:v>0</c:v>
                </c:pt>
                <c:pt idx="2">
                  <c:v>0</c:v>
                </c:pt>
              </c:numCache>
            </c:numRef>
          </c:val>
          <c:extLst>
            <c:ext xmlns:c16="http://schemas.microsoft.com/office/drawing/2014/chart" uri="{C3380CC4-5D6E-409C-BE32-E72D297353CC}">
              <c16:uniqueId val="{00000000-6909-4FDE-86CA-FC898C487A12}"/>
            </c:ext>
          </c:extLst>
        </c:ser>
        <c:dLbls>
          <c:showLegendKey val="0"/>
          <c:showVal val="0"/>
          <c:showCatName val="0"/>
          <c:showSerName val="0"/>
          <c:showPercent val="0"/>
          <c:showBubbleSize val="0"/>
        </c:dLbls>
        <c:gapWidth val="150"/>
        <c:axId val="107751296"/>
        <c:axId val="107752832"/>
      </c:barChart>
      <c:catAx>
        <c:axId val="107751296"/>
        <c:scaling>
          <c:orientation val="minMax"/>
        </c:scaling>
        <c:delete val="0"/>
        <c:axPos val="b"/>
        <c:numFmt formatCode="General" sourceLinked="1"/>
        <c:majorTickMark val="out"/>
        <c:minorTickMark val="none"/>
        <c:tickLblPos val="nextTo"/>
        <c:crossAx val="107752832"/>
        <c:crosses val="autoZero"/>
        <c:auto val="1"/>
        <c:lblAlgn val="ctr"/>
        <c:lblOffset val="100"/>
        <c:noMultiLvlLbl val="0"/>
      </c:catAx>
      <c:valAx>
        <c:axId val="107752832"/>
        <c:scaling>
          <c:orientation val="minMax"/>
        </c:scaling>
        <c:delete val="0"/>
        <c:axPos val="l"/>
        <c:title>
          <c:tx>
            <c:rich>
              <a:bodyPr/>
              <a:lstStyle/>
              <a:p>
                <a:pPr>
                  <a:defRPr/>
                </a:pPr>
                <a:r>
                  <a:rPr lang="en-US"/>
                  <a:t>Ocurrence du critère
</a:t>
                </a:r>
              </a:p>
            </c:rich>
          </c:tx>
          <c:layout/>
          <c:overlay val="0"/>
        </c:title>
        <c:numFmt formatCode="General" sourceLinked="1"/>
        <c:majorTickMark val="out"/>
        <c:minorTickMark val="none"/>
        <c:tickLblPos val="nextTo"/>
        <c:crossAx val="107751296"/>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barChart>
        <c:barDir val="col"/>
        <c:grouping val="clustered"/>
        <c:varyColors val="0"/>
        <c:ser>
          <c:idx val="0"/>
          <c:order val="0"/>
          <c:tx>
            <c:strRef>
              <c:f>'5 -Graphiques STOPP'!$B$84</c:f>
              <c:strCache>
                <c:ptCount val="1"/>
                <c:pt idx="0">
                  <c:v>N : Anticholinergiques</c:v>
                </c:pt>
              </c:strCache>
            </c:strRef>
          </c:tx>
          <c:spPr>
            <a:solidFill>
              <a:srgbClr val="FFFF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'5 -Graphiques STOPP'!$C$84</c:f>
              <c:strCache>
                <c:ptCount val="1"/>
                <c:pt idx="0">
                  <c:v>N1</c:v>
                </c:pt>
              </c:strCache>
            </c:strRef>
          </c:cat>
          <c:val>
            <c:numRef>
              <c:f>'5 -Graphiques STOPP'!$D$84</c:f>
              <c:numCache>
                <c:formatCode>General</c:formatCode>
                <c:ptCount val="1"/>
                <c:pt idx="0">
                  <c:v>0</c:v>
                </c:pt>
              </c:numCache>
            </c:numRef>
          </c:val>
          <c:extLst>
            <c:ext xmlns:c16="http://schemas.microsoft.com/office/drawing/2014/chart" uri="{C3380CC4-5D6E-409C-BE32-E72D297353CC}">
              <c16:uniqueId val="{00000000-77F2-439A-8096-9EEC3B1E263A}"/>
            </c:ext>
          </c:extLst>
        </c:ser>
        <c:dLbls>
          <c:showLegendKey val="0"/>
          <c:showVal val="0"/>
          <c:showCatName val="0"/>
          <c:showSerName val="0"/>
          <c:showPercent val="0"/>
          <c:showBubbleSize val="0"/>
        </c:dLbls>
        <c:gapWidth val="150"/>
        <c:axId val="107793792"/>
        <c:axId val="107795584"/>
      </c:barChart>
      <c:catAx>
        <c:axId val="107793792"/>
        <c:scaling>
          <c:orientation val="minMax"/>
        </c:scaling>
        <c:delete val="0"/>
        <c:axPos val="b"/>
        <c:numFmt formatCode="General" sourceLinked="1"/>
        <c:majorTickMark val="out"/>
        <c:minorTickMark val="none"/>
        <c:tickLblPos val="nextTo"/>
        <c:crossAx val="107795584"/>
        <c:crosses val="autoZero"/>
        <c:auto val="0"/>
        <c:lblAlgn val="ctr"/>
        <c:lblOffset val="100"/>
        <c:noMultiLvlLbl val="0"/>
      </c:catAx>
      <c:valAx>
        <c:axId val="107795584"/>
        <c:scaling>
          <c:orientation val="minMax"/>
        </c:scaling>
        <c:delete val="0"/>
        <c:axPos val="l"/>
        <c:title>
          <c:tx>
            <c:rich>
              <a:bodyPr/>
              <a:lstStyle/>
              <a:p>
                <a:pPr>
                  <a:defRPr/>
                </a:pPr>
                <a:r>
                  <a:rPr lang="en-US"/>
                  <a:t>Ocurrence du critère
</a:t>
                </a:r>
              </a:p>
            </c:rich>
          </c:tx>
          <c:layout/>
          <c:overlay val="0"/>
        </c:title>
        <c:numFmt formatCode="General" sourceLinked="1"/>
        <c:majorTickMark val="out"/>
        <c:minorTickMark val="none"/>
        <c:tickLblPos val="nextTo"/>
        <c:crossAx val="107793792"/>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barChart>
        <c:barDir val="col"/>
        <c:grouping val="clustered"/>
        <c:varyColors val="0"/>
        <c:ser>
          <c:idx val="0"/>
          <c:order val="0"/>
          <c:tx>
            <c:strRef>
              <c:f>'5 -Graphiques START'!$B$4</c:f>
              <c:strCache>
                <c:ptCount val="1"/>
                <c:pt idx="0">
                  <c:v> A : Système cardiovasculaire</c:v>
                </c:pt>
              </c:strCache>
            </c:strRef>
          </c:tx>
          <c:spPr>
            <a:solidFill>
              <a:schemeClr val="accent5">
                <a:lumMod val="20000"/>
                <a:lumOff val="8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'5 -Graphiques START'!$C$4:$C$11</c:f>
              <c:strCache>
                <c:ptCount val="8"/>
                <c:pt idx="0">
                  <c:v>A1</c:v>
                </c:pt>
                <c:pt idx="1">
                  <c:v>A2</c:v>
                </c:pt>
                <c:pt idx="2">
                  <c:v>A3</c:v>
                </c:pt>
                <c:pt idx="3">
                  <c:v>A4</c:v>
                </c:pt>
                <c:pt idx="4">
                  <c:v>A5</c:v>
                </c:pt>
                <c:pt idx="5">
                  <c:v>A6</c:v>
                </c:pt>
                <c:pt idx="6">
                  <c:v>A7</c:v>
                </c:pt>
                <c:pt idx="7">
                  <c:v>A8</c:v>
                </c:pt>
              </c:strCache>
            </c:strRef>
          </c:cat>
          <c:val>
            <c:numRef>
              <c:f>'5 -Graphiques START'!$D$4:$D$11</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D23C-437B-B470-EE53E3BAA55A}"/>
            </c:ext>
          </c:extLst>
        </c:ser>
        <c:dLbls>
          <c:showLegendKey val="0"/>
          <c:showVal val="0"/>
          <c:showCatName val="0"/>
          <c:showSerName val="0"/>
          <c:showPercent val="0"/>
          <c:showBubbleSize val="0"/>
        </c:dLbls>
        <c:gapWidth val="150"/>
        <c:axId val="107889792"/>
        <c:axId val="107891328"/>
      </c:barChart>
      <c:catAx>
        <c:axId val="107889792"/>
        <c:scaling>
          <c:orientation val="minMax"/>
        </c:scaling>
        <c:delete val="0"/>
        <c:axPos val="b"/>
        <c:numFmt formatCode="General" sourceLinked="0"/>
        <c:majorTickMark val="out"/>
        <c:minorTickMark val="none"/>
        <c:tickLblPos val="nextTo"/>
        <c:crossAx val="107891328"/>
        <c:crosses val="autoZero"/>
        <c:auto val="1"/>
        <c:lblAlgn val="ctr"/>
        <c:lblOffset val="100"/>
        <c:noMultiLvlLbl val="0"/>
      </c:catAx>
      <c:valAx>
        <c:axId val="107891328"/>
        <c:scaling>
          <c:orientation val="minMax"/>
        </c:scaling>
        <c:delete val="0"/>
        <c:axPos val="l"/>
        <c:title>
          <c:tx>
            <c:rich>
              <a:bodyPr/>
              <a:lstStyle/>
              <a:p>
                <a:pPr>
                  <a:defRPr/>
                </a:pPr>
                <a:r>
                  <a:rPr lang="en-US"/>
                  <a:t>Ocurrence du critère
</a:t>
                </a:r>
              </a:p>
            </c:rich>
          </c:tx>
          <c:layout/>
          <c:overlay val="0"/>
        </c:title>
        <c:numFmt formatCode="General" sourceLinked="1"/>
        <c:majorTickMark val="out"/>
        <c:minorTickMark val="none"/>
        <c:tickLblPos val="nextTo"/>
        <c:crossAx val="107889792"/>
        <c:crosses val="autoZero"/>
        <c:crossBetween val="between"/>
        <c:minorUnit val="4.0000000000000015E-2"/>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barChart>
        <c:barDir val="col"/>
        <c:grouping val="clustered"/>
        <c:varyColors val="0"/>
        <c:ser>
          <c:idx val="0"/>
          <c:order val="0"/>
          <c:tx>
            <c:strRef>
              <c:f>'5 -Graphiques START'!$B$21:$B$22</c:f>
              <c:strCache>
                <c:ptCount val="2"/>
                <c:pt idx="0">
                  <c:v>D : Appareil gastro-intestinal</c:v>
                </c:pt>
              </c:strCache>
            </c:strRef>
          </c:tx>
          <c:spPr>
            <a:solidFill>
              <a:schemeClr val="accent4">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'5 -Graphiques START'!$C$21:$C$22</c:f>
              <c:strCache>
                <c:ptCount val="2"/>
                <c:pt idx="0">
                  <c:v>D1</c:v>
                </c:pt>
                <c:pt idx="1">
                  <c:v>D2</c:v>
                </c:pt>
              </c:strCache>
            </c:strRef>
          </c:cat>
          <c:val>
            <c:numRef>
              <c:f>'5 -Graphiques START'!$D$21:$D$22</c:f>
              <c:numCache>
                <c:formatCode>General</c:formatCode>
                <c:ptCount val="2"/>
                <c:pt idx="0">
                  <c:v>0</c:v>
                </c:pt>
                <c:pt idx="1">
                  <c:v>0</c:v>
                </c:pt>
              </c:numCache>
            </c:numRef>
          </c:val>
          <c:extLst>
            <c:ext xmlns:c16="http://schemas.microsoft.com/office/drawing/2014/chart" uri="{C3380CC4-5D6E-409C-BE32-E72D297353CC}">
              <c16:uniqueId val="{00000000-BA36-4BA5-8242-47937560B1D1}"/>
            </c:ext>
          </c:extLst>
        </c:ser>
        <c:dLbls>
          <c:showLegendKey val="0"/>
          <c:showVal val="0"/>
          <c:showCatName val="0"/>
          <c:showSerName val="0"/>
          <c:showPercent val="0"/>
          <c:showBubbleSize val="0"/>
        </c:dLbls>
        <c:gapWidth val="150"/>
        <c:axId val="107920000"/>
        <c:axId val="107921792"/>
      </c:barChart>
      <c:catAx>
        <c:axId val="107920000"/>
        <c:scaling>
          <c:orientation val="minMax"/>
        </c:scaling>
        <c:delete val="0"/>
        <c:axPos val="b"/>
        <c:numFmt formatCode="General" sourceLinked="0"/>
        <c:majorTickMark val="out"/>
        <c:minorTickMark val="none"/>
        <c:tickLblPos val="nextTo"/>
        <c:crossAx val="107921792"/>
        <c:crosses val="autoZero"/>
        <c:auto val="1"/>
        <c:lblAlgn val="ctr"/>
        <c:lblOffset val="100"/>
        <c:noMultiLvlLbl val="0"/>
      </c:catAx>
      <c:valAx>
        <c:axId val="107921792"/>
        <c:scaling>
          <c:orientation val="minMax"/>
        </c:scaling>
        <c:delete val="0"/>
        <c:axPos val="l"/>
        <c:title>
          <c:tx>
            <c:rich>
              <a:bodyPr/>
              <a:lstStyle/>
              <a:p>
                <a:pPr>
                  <a:defRPr/>
                </a:pPr>
                <a:r>
                  <a:rPr lang="en-US"/>
                  <a:t>Ocurrence du critère
</a:t>
                </a:r>
              </a:p>
            </c:rich>
          </c:tx>
          <c:layout/>
          <c:overlay val="0"/>
        </c:title>
        <c:numFmt formatCode="General" sourceLinked="1"/>
        <c:majorTickMark val="out"/>
        <c:minorTickMark val="none"/>
        <c:tickLblPos val="nextTo"/>
        <c:crossAx val="107920000"/>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barChart>
        <c:barDir val="col"/>
        <c:grouping val="clustered"/>
        <c:varyColors val="0"/>
        <c:ser>
          <c:idx val="0"/>
          <c:order val="0"/>
          <c:tx>
            <c:strRef>
              <c:f>'5 -Graphiques START'!$B$31:$B$33</c:f>
              <c:strCache>
                <c:ptCount val="3"/>
                <c:pt idx="0">
                  <c:v>G : Appareil urogénital</c:v>
                </c:pt>
              </c:strCache>
            </c:strRef>
          </c:tx>
          <c:spPr>
            <a:solidFill>
              <a:srgbClr val="FFFF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'5 -Graphiques START'!$C$31:$C$33</c:f>
              <c:strCache>
                <c:ptCount val="3"/>
                <c:pt idx="0">
                  <c:v>G1</c:v>
                </c:pt>
                <c:pt idx="1">
                  <c:v>G2</c:v>
                </c:pt>
                <c:pt idx="2">
                  <c:v>G3</c:v>
                </c:pt>
              </c:strCache>
            </c:strRef>
          </c:cat>
          <c:val>
            <c:numRef>
              <c:f>'5 -Graphiques START'!$D$31:$D$33</c:f>
              <c:numCache>
                <c:formatCode>General</c:formatCode>
                <c:ptCount val="3"/>
                <c:pt idx="0">
                  <c:v>0</c:v>
                </c:pt>
                <c:pt idx="1">
                  <c:v>0</c:v>
                </c:pt>
                <c:pt idx="2">
                  <c:v>0</c:v>
                </c:pt>
              </c:numCache>
            </c:numRef>
          </c:val>
          <c:extLst>
            <c:ext xmlns:c16="http://schemas.microsoft.com/office/drawing/2014/chart" uri="{C3380CC4-5D6E-409C-BE32-E72D297353CC}">
              <c16:uniqueId val="{00000000-8694-4433-AF45-546A760749A4}"/>
            </c:ext>
          </c:extLst>
        </c:ser>
        <c:dLbls>
          <c:showLegendKey val="0"/>
          <c:showVal val="0"/>
          <c:showCatName val="0"/>
          <c:showSerName val="0"/>
          <c:showPercent val="0"/>
          <c:showBubbleSize val="0"/>
        </c:dLbls>
        <c:gapWidth val="150"/>
        <c:axId val="108335488"/>
        <c:axId val="108337024"/>
      </c:barChart>
      <c:catAx>
        <c:axId val="108335488"/>
        <c:scaling>
          <c:orientation val="minMax"/>
        </c:scaling>
        <c:delete val="0"/>
        <c:axPos val="b"/>
        <c:numFmt formatCode="General" sourceLinked="0"/>
        <c:majorTickMark val="out"/>
        <c:minorTickMark val="none"/>
        <c:tickLblPos val="nextTo"/>
        <c:crossAx val="108337024"/>
        <c:crosses val="autoZero"/>
        <c:auto val="1"/>
        <c:lblAlgn val="ctr"/>
        <c:lblOffset val="100"/>
        <c:noMultiLvlLbl val="0"/>
      </c:catAx>
      <c:valAx>
        <c:axId val="108337024"/>
        <c:scaling>
          <c:orientation val="minMax"/>
        </c:scaling>
        <c:delete val="0"/>
        <c:axPos val="l"/>
        <c:title>
          <c:tx>
            <c:rich>
              <a:bodyPr/>
              <a:lstStyle/>
              <a:p>
                <a:pPr>
                  <a:defRPr/>
                </a:pPr>
                <a:r>
                  <a:rPr lang="en-US"/>
                  <a:t>Ocurrence du critère
</a:t>
                </a:r>
              </a:p>
            </c:rich>
          </c:tx>
          <c:layout/>
          <c:overlay val="0"/>
        </c:title>
        <c:numFmt formatCode="General" sourceLinked="1"/>
        <c:majorTickMark val="out"/>
        <c:minorTickMark val="none"/>
        <c:tickLblPos val="nextTo"/>
        <c:crossAx val="108335488"/>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barChart>
        <c:barDir val="col"/>
        <c:grouping val="clustered"/>
        <c:varyColors val="0"/>
        <c:ser>
          <c:idx val="0"/>
          <c:order val="0"/>
          <c:tx>
            <c:strRef>
              <c:f>'5 -Graphiques START'!$B$12:$B$14</c:f>
              <c:strCache>
                <c:ptCount val="3"/>
                <c:pt idx="0">
                  <c:v>B : Système respiratoire</c:v>
                </c:pt>
              </c:strCache>
            </c:strRef>
          </c:tx>
          <c:spPr>
            <a:solidFill>
              <a:schemeClr val="accent3">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'5 -Graphiques START'!$C$12:$C$14</c:f>
              <c:strCache>
                <c:ptCount val="3"/>
                <c:pt idx="0">
                  <c:v>B1</c:v>
                </c:pt>
                <c:pt idx="1">
                  <c:v>B2</c:v>
                </c:pt>
                <c:pt idx="2">
                  <c:v>B3</c:v>
                </c:pt>
              </c:strCache>
            </c:strRef>
          </c:cat>
          <c:val>
            <c:numRef>
              <c:f>'5 -Graphiques START'!$D$12:$D$14</c:f>
              <c:numCache>
                <c:formatCode>General</c:formatCode>
                <c:ptCount val="3"/>
                <c:pt idx="0">
                  <c:v>0</c:v>
                </c:pt>
                <c:pt idx="1">
                  <c:v>0</c:v>
                </c:pt>
                <c:pt idx="2">
                  <c:v>0</c:v>
                </c:pt>
              </c:numCache>
            </c:numRef>
          </c:val>
          <c:extLst>
            <c:ext xmlns:c16="http://schemas.microsoft.com/office/drawing/2014/chart" uri="{C3380CC4-5D6E-409C-BE32-E72D297353CC}">
              <c16:uniqueId val="{00000000-F9FF-4D84-9B58-F13E906F320F}"/>
            </c:ext>
          </c:extLst>
        </c:ser>
        <c:dLbls>
          <c:showLegendKey val="0"/>
          <c:showVal val="0"/>
          <c:showCatName val="0"/>
          <c:showSerName val="0"/>
          <c:showPercent val="0"/>
          <c:showBubbleSize val="0"/>
        </c:dLbls>
        <c:gapWidth val="150"/>
        <c:axId val="108390272"/>
        <c:axId val="108391808"/>
      </c:barChart>
      <c:catAx>
        <c:axId val="108390272"/>
        <c:scaling>
          <c:orientation val="minMax"/>
        </c:scaling>
        <c:delete val="0"/>
        <c:axPos val="b"/>
        <c:numFmt formatCode="General" sourceLinked="1"/>
        <c:majorTickMark val="out"/>
        <c:minorTickMark val="none"/>
        <c:tickLblPos val="nextTo"/>
        <c:crossAx val="108391808"/>
        <c:crosses val="autoZero"/>
        <c:auto val="1"/>
        <c:lblAlgn val="ctr"/>
        <c:lblOffset val="100"/>
        <c:noMultiLvlLbl val="0"/>
      </c:catAx>
      <c:valAx>
        <c:axId val="108391808"/>
        <c:scaling>
          <c:orientation val="minMax"/>
        </c:scaling>
        <c:delete val="0"/>
        <c:axPos val="l"/>
        <c:title>
          <c:tx>
            <c:rich>
              <a:bodyPr/>
              <a:lstStyle/>
              <a:p>
                <a:pPr>
                  <a:defRPr/>
                </a:pPr>
                <a:r>
                  <a:rPr lang="en-US"/>
                  <a:t>Ocurrence du critère</a:t>
                </a:r>
              </a:p>
            </c:rich>
          </c:tx>
          <c:layout/>
          <c:overlay val="0"/>
        </c:title>
        <c:numFmt formatCode="General" sourceLinked="1"/>
        <c:majorTickMark val="out"/>
        <c:minorTickMark val="none"/>
        <c:tickLblPos val="nextTo"/>
        <c:crossAx val="108390272"/>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START</a:t>
            </a:r>
          </a:p>
        </c:rich>
      </c:tx>
      <c:layout/>
      <c:overlay val="0"/>
    </c:title>
    <c:autoTitleDeleted val="0"/>
    <c:plotArea>
      <c:layout>
        <c:manualLayout>
          <c:layoutTarget val="inner"/>
          <c:xMode val="edge"/>
          <c:yMode val="edge"/>
          <c:x val="0.26498830511185745"/>
          <c:y val="0.14936483402970249"/>
          <c:w val="0.44227396004112945"/>
          <c:h val="0.75977324178795758"/>
        </c:manualLayout>
      </c:layout>
      <c:radarChart>
        <c:radarStyle val="marker"/>
        <c:varyColors val="0"/>
        <c:ser>
          <c:idx val="1"/>
          <c:order val="0"/>
          <c:tx>
            <c:v>%</c:v>
          </c:tx>
          <c:marker>
            <c:symbol val="none"/>
          </c:marker>
          <c:cat>
            <c:strRef>
              <c:f>'5 -Graphiques START'!$A$71:$I$71</c:f>
              <c:strCache>
                <c:ptCount val="9"/>
                <c:pt idx="0">
                  <c:v> A : Système cardiovasculaire</c:v>
                </c:pt>
                <c:pt idx="1">
                  <c:v>B : Système respiratoire</c:v>
                </c:pt>
                <c:pt idx="2">
                  <c:v>C : Système nerveux central et appareil visuel</c:v>
                </c:pt>
                <c:pt idx="3">
                  <c:v>D : Appareil gastro-intestinal</c:v>
                </c:pt>
                <c:pt idx="4">
                  <c:v>E : Appareil musculosquelettique</c:v>
                </c:pt>
                <c:pt idx="5">
                  <c:v>F : Système endocrinien</c:v>
                </c:pt>
                <c:pt idx="6">
                  <c:v>G : Appareil urogénital</c:v>
                </c:pt>
                <c:pt idx="7">
                  <c:v>H : Antalgiques</c:v>
                </c:pt>
                <c:pt idx="8">
                  <c:v>I : Vaccins</c:v>
                </c:pt>
              </c:strCache>
            </c:strRef>
          </c:cat>
          <c:val>
            <c:numRef>
              <c:f>'5 -Graphiques START'!$A$73:$I$73</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44C4-4AEF-B804-BE7338482906}"/>
            </c:ext>
          </c:extLst>
        </c:ser>
        <c:dLbls>
          <c:showLegendKey val="0"/>
          <c:showVal val="0"/>
          <c:showCatName val="0"/>
          <c:showSerName val="0"/>
          <c:showPercent val="0"/>
          <c:showBubbleSize val="0"/>
        </c:dLbls>
        <c:axId val="92727936"/>
        <c:axId val="82248064"/>
      </c:radarChart>
      <c:catAx>
        <c:axId val="92727936"/>
        <c:scaling>
          <c:orientation val="minMax"/>
        </c:scaling>
        <c:delete val="0"/>
        <c:axPos val="b"/>
        <c:majorGridlines/>
        <c:numFmt formatCode="General" sourceLinked="1"/>
        <c:majorTickMark val="out"/>
        <c:minorTickMark val="none"/>
        <c:tickLblPos val="nextTo"/>
        <c:crossAx val="82248064"/>
        <c:crosses val="autoZero"/>
        <c:auto val="1"/>
        <c:lblAlgn val="ctr"/>
        <c:lblOffset val="100"/>
        <c:noMultiLvlLbl val="0"/>
      </c:catAx>
      <c:valAx>
        <c:axId val="82248064"/>
        <c:scaling>
          <c:orientation val="minMax"/>
        </c:scaling>
        <c:delete val="0"/>
        <c:axPos val="l"/>
        <c:majorGridlines/>
        <c:numFmt formatCode="0.00%" sourceLinked="0"/>
        <c:majorTickMark val="cross"/>
        <c:minorTickMark val="none"/>
        <c:tickLblPos val="nextTo"/>
        <c:crossAx val="92727936"/>
        <c:crosses val="autoZero"/>
        <c:crossBetween val="between"/>
      </c:valAx>
    </c:plotArea>
    <c:legend>
      <c:legendPos val="r"/>
      <c:layout/>
      <c:overlay val="0"/>
    </c:legend>
    <c:plotVisOnly val="1"/>
    <c:dispBlanksAs val="gap"/>
    <c:showDLblsOverMax val="0"/>
  </c:chart>
  <c:txPr>
    <a:bodyPr/>
    <a:lstStyle/>
    <a:p>
      <a:pPr>
        <a:defRPr sz="1200"/>
      </a:pPr>
      <a:endParaRPr lang="fr-FR"/>
    </a:p>
  </c:txPr>
  <c:printSettings>
    <c:headerFooter/>
    <c:pageMargins b="0.75000000000000056" l="0.70000000000000051" r="0.70000000000000051" t="0.75000000000000056" header="0.30000000000000027" footer="0.30000000000000027"/>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barChart>
        <c:barDir val="col"/>
        <c:grouping val="clustered"/>
        <c:varyColors val="0"/>
        <c:ser>
          <c:idx val="0"/>
          <c:order val="0"/>
          <c:tx>
            <c:strRef>
              <c:f>'5 -Graphiques START'!$B$23:$B$28</c:f>
              <c:strCache>
                <c:ptCount val="6"/>
                <c:pt idx="0">
                  <c:v>E : Appareil musculosquelettique</c:v>
                </c:pt>
              </c:strCache>
            </c:strRef>
          </c:tx>
          <c:spPr>
            <a:solidFill>
              <a:schemeClr val="accent2">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'5 -Graphiques START'!$C$23:$C$29</c:f>
              <c:strCache>
                <c:ptCount val="7"/>
                <c:pt idx="0">
                  <c:v>E1</c:v>
                </c:pt>
                <c:pt idx="1">
                  <c:v>E2</c:v>
                </c:pt>
                <c:pt idx="2">
                  <c:v>E3</c:v>
                </c:pt>
                <c:pt idx="3">
                  <c:v>E4</c:v>
                </c:pt>
                <c:pt idx="4">
                  <c:v>E5</c:v>
                </c:pt>
                <c:pt idx="5">
                  <c:v>E6</c:v>
                </c:pt>
                <c:pt idx="6">
                  <c:v>E7</c:v>
                </c:pt>
              </c:strCache>
            </c:strRef>
          </c:cat>
          <c:val>
            <c:numRef>
              <c:f>'5 -Graphiques START'!$D$23:$D$29</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E728-415D-B1C0-4F7CF5ADE2FE}"/>
            </c:ext>
          </c:extLst>
        </c:ser>
        <c:dLbls>
          <c:showLegendKey val="0"/>
          <c:showVal val="0"/>
          <c:showCatName val="0"/>
          <c:showSerName val="0"/>
          <c:showPercent val="0"/>
          <c:showBubbleSize val="0"/>
        </c:dLbls>
        <c:gapWidth val="150"/>
        <c:axId val="108150144"/>
        <c:axId val="108151936"/>
      </c:barChart>
      <c:catAx>
        <c:axId val="108150144"/>
        <c:scaling>
          <c:orientation val="minMax"/>
        </c:scaling>
        <c:delete val="0"/>
        <c:axPos val="b"/>
        <c:numFmt formatCode="General" sourceLinked="1"/>
        <c:majorTickMark val="out"/>
        <c:minorTickMark val="none"/>
        <c:tickLblPos val="nextTo"/>
        <c:crossAx val="108151936"/>
        <c:crosses val="autoZero"/>
        <c:auto val="1"/>
        <c:lblAlgn val="ctr"/>
        <c:lblOffset val="100"/>
        <c:noMultiLvlLbl val="0"/>
      </c:catAx>
      <c:valAx>
        <c:axId val="108151936"/>
        <c:scaling>
          <c:orientation val="minMax"/>
        </c:scaling>
        <c:delete val="0"/>
        <c:axPos val="l"/>
        <c:title>
          <c:tx>
            <c:rich>
              <a:bodyPr/>
              <a:lstStyle/>
              <a:p>
                <a:pPr>
                  <a:defRPr/>
                </a:pPr>
                <a:r>
                  <a:rPr lang="en-US"/>
                  <a:t>Ocurrence du critère
</a:t>
                </a:r>
              </a:p>
            </c:rich>
          </c:tx>
          <c:layout/>
          <c:overlay val="0"/>
        </c:title>
        <c:numFmt formatCode="General" sourceLinked="1"/>
        <c:majorTickMark val="out"/>
        <c:minorTickMark val="none"/>
        <c:tickLblPos val="nextTo"/>
        <c:crossAx val="108150144"/>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barChart>
        <c:barDir val="col"/>
        <c:grouping val="clustered"/>
        <c:varyColors val="0"/>
        <c:ser>
          <c:idx val="0"/>
          <c:order val="0"/>
          <c:tx>
            <c:strRef>
              <c:f>'5 -Graphiques START'!$B$34</c:f>
              <c:strCache>
                <c:ptCount val="1"/>
                <c:pt idx="0">
                  <c:v>H : Antalgiques</c:v>
                </c:pt>
              </c:strCache>
            </c:strRef>
          </c:tx>
          <c:spPr>
            <a:solidFill>
              <a:srgbClr val="66FFC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'5 -Graphiques START'!$C$34:$C$35</c:f>
              <c:strCache>
                <c:ptCount val="2"/>
                <c:pt idx="0">
                  <c:v>H1</c:v>
                </c:pt>
                <c:pt idx="1">
                  <c:v>H2</c:v>
                </c:pt>
              </c:strCache>
            </c:strRef>
          </c:cat>
          <c:val>
            <c:numRef>
              <c:f>'5 -Graphiques START'!$D$34:$D$35</c:f>
              <c:numCache>
                <c:formatCode>General</c:formatCode>
                <c:ptCount val="2"/>
                <c:pt idx="0">
                  <c:v>0</c:v>
                </c:pt>
                <c:pt idx="1">
                  <c:v>0</c:v>
                </c:pt>
              </c:numCache>
            </c:numRef>
          </c:val>
          <c:extLst>
            <c:ext xmlns:c16="http://schemas.microsoft.com/office/drawing/2014/chart" uri="{C3380CC4-5D6E-409C-BE32-E72D297353CC}">
              <c16:uniqueId val="{00000000-E160-4DD4-BF89-8412A8E6723E}"/>
            </c:ext>
          </c:extLst>
        </c:ser>
        <c:dLbls>
          <c:showLegendKey val="0"/>
          <c:showVal val="0"/>
          <c:showCatName val="0"/>
          <c:showSerName val="0"/>
          <c:showPercent val="0"/>
          <c:showBubbleSize val="0"/>
        </c:dLbls>
        <c:gapWidth val="150"/>
        <c:axId val="108176512"/>
        <c:axId val="108178048"/>
      </c:barChart>
      <c:catAx>
        <c:axId val="108176512"/>
        <c:scaling>
          <c:orientation val="minMax"/>
        </c:scaling>
        <c:delete val="0"/>
        <c:axPos val="b"/>
        <c:numFmt formatCode="General" sourceLinked="1"/>
        <c:majorTickMark val="out"/>
        <c:minorTickMark val="none"/>
        <c:tickLblPos val="nextTo"/>
        <c:crossAx val="108178048"/>
        <c:crosses val="autoZero"/>
        <c:auto val="1"/>
        <c:lblAlgn val="ctr"/>
        <c:lblOffset val="100"/>
        <c:noMultiLvlLbl val="0"/>
      </c:catAx>
      <c:valAx>
        <c:axId val="108178048"/>
        <c:scaling>
          <c:orientation val="minMax"/>
        </c:scaling>
        <c:delete val="0"/>
        <c:axPos val="l"/>
        <c:title>
          <c:tx>
            <c:rich>
              <a:bodyPr/>
              <a:lstStyle/>
              <a:p>
                <a:pPr>
                  <a:defRPr/>
                </a:pPr>
                <a:r>
                  <a:rPr lang="en-US"/>
                  <a:t>Ocurrence du critère
</a:t>
                </a:r>
              </a:p>
            </c:rich>
          </c:tx>
          <c:layout/>
          <c:overlay val="0"/>
        </c:title>
        <c:numFmt formatCode="General" sourceLinked="1"/>
        <c:majorTickMark val="out"/>
        <c:minorTickMark val="none"/>
        <c:tickLblPos val="nextTo"/>
        <c:crossAx val="108176512"/>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barChart>
        <c:barDir val="col"/>
        <c:grouping val="clustered"/>
        <c:varyColors val="0"/>
        <c:ser>
          <c:idx val="0"/>
          <c:order val="0"/>
          <c:tx>
            <c:strRef>
              <c:f>'5 -Graphiques START'!$B$15:$B$20</c:f>
              <c:strCache>
                <c:ptCount val="6"/>
                <c:pt idx="0">
                  <c:v>C : Système nerveux central et appareil visuel</c:v>
                </c:pt>
              </c:strCache>
            </c:strRef>
          </c:tx>
          <c:spPr>
            <a:solidFill>
              <a:schemeClr val="accent6">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'5 -Graphiques START'!$C$15:$C$20</c:f>
              <c:strCache>
                <c:ptCount val="6"/>
                <c:pt idx="0">
                  <c:v>C1</c:v>
                </c:pt>
                <c:pt idx="1">
                  <c:v>C2</c:v>
                </c:pt>
                <c:pt idx="2">
                  <c:v>C3</c:v>
                </c:pt>
                <c:pt idx="3">
                  <c:v>C4</c:v>
                </c:pt>
                <c:pt idx="4">
                  <c:v>C5</c:v>
                </c:pt>
                <c:pt idx="5">
                  <c:v>C6</c:v>
                </c:pt>
              </c:strCache>
            </c:strRef>
          </c:cat>
          <c:val>
            <c:numRef>
              <c:f>'5 -Graphiques START'!$D$15:$D$20</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5C98-4337-AEFD-DE52279680BF}"/>
            </c:ext>
          </c:extLst>
        </c:ser>
        <c:dLbls>
          <c:showLegendKey val="0"/>
          <c:showVal val="0"/>
          <c:showCatName val="0"/>
          <c:showSerName val="0"/>
          <c:showPercent val="0"/>
          <c:showBubbleSize val="0"/>
        </c:dLbls>
        <c:gapWidth val="150"/>
        <c:axId val="108210816"/>
        <c:axId val="108212608"/>
      </c:barChart>
      <c:catAx>
        <c:axId val="108210816"/>
        <c:scaling>
          <c:orientation val="minMax"/>
        </c:scaling>
        <c:delete val="0"/>
        <c:axPos val="b"/>
        <c:numFmt formatCode="General" sourceLinked="1"/>
        <c:majorTickMark val="out"/>
        <c:minorTickMark val="none"/>
        <c:tickLblPos val="nextTo"/>
        <c:crossAx val="108212608"/>
        <c:crosses val="autoZero"/>
        <c:auto val="1"/>
        <c:lblAlgn val="ctr"/>
        <c:lblOffset val="100"/>
        <c:noMultiLvlLbl val="0"/>
      </c:catAx>
      <c:valAx>
        <c:axId val="108212608"/>
        <c:scaling>
          <c:orientation val="minMax"/>
        </c:scaling>
        <c:delete val="0"/>
        <c:axPos val="l"/>
        <c:title>
          <c:tx>
            <c:rich>
              <a:bodyPr/>
              <a:lstStyle/>
              <a:p>
                <a:pPr>
                  <a:defRPr/>
                </a:pPr>
                <a:r>
                  <a:rPr lang="en-US"/>
                  <a:t>Ocurrence du critère</a:t>
                </a:r>
              </a:p>
            </c:rich>
          </c:tx>
          <c:layout/>
          <c:overlay val="0"/>
        </c:title>
        <c:numFmt formatCode="General" sourceLinked="1"/>
        <c:majorTickMark val="out"/>
        <c:minorTickMark val="none"/>
        <c:tickLblPos val="nextTo"/>
        <c:crossAx val="108210816"/>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barChart>
        <c:barDir val="col"/>
        <c:grouping val="clustered"/>
        <c:varyColors val="0"/>
        <c:ser>
          <c:idx val="0"/>
          <c:order val="0"/>
          <c:tx>
            <c:strRef>
              <c:f>'5 -Graphiques START'!$B$30</c:f>
              <c:strCache>
                <c:ptCount val="1"/>
                <c:pt idx="0">
                  <c:v>F : Système endocrinien</c:v>
                </c:pt>
              </c:strCache>
            </c:strRef>
          </c:tx>
          <c:spPr>
            <a:solidFill>
              <a:schemeClr val="tx2">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'5 -Graphiques START'!$C$30</c:f>
              <c:strCache>
                <c:ptCount val="1"/>
                <c:pt idx="0">
                  <c:v>F1</c:v>
                </c:pt>
              </c:strCache>
            </c:strRef>
          </c:cat>
          <c:val>
            <c:numRef>
              <c:f>'5 -Graphiques START'!$D$30</c:f>
              <c:numCache>
                <c:formatCode>General</c:formatCode>
                <c:ptCount val="1"/>
                <c:pt idx="0">
                  <c:v>0</c:v>
                </c:pt>
              </c:numCache>
            </c:numRef>
          </c:val>
          <c:extLst>
            <c:ext xmlns:c16="http://schemas.microsoft.com/office/drawing/2014/chart" uri="{C3380CC4-5D6E-409C-BE32-E72D297353CC}">
              <c16:uniqueId val="{00000000-D7DE-42BE-B7C5-BC68309A8BDE}"/>
            </c:ext>
          </c:extLst>
        </c:ser>
        <c:dLbls>
          <c:showLegendKey val="0"/>
          <c:showVal val="0"/>
          <c:showCatName val="0"/>
          <c:showSerName val="0"/>
          <c:showPercent val="0"/>
          <c:showBubbleSize val="0"/>
        </c:dLbls>
        <c:gapWidth val="150"/>
        <c:axId val="108261760"/>
        <c:axId val="108263296"/>
      </c:barChart>
      <c:catAx>
        <c:axId val="108261760"/>
        <c:scaling>
          <c:orientation val="minMax"/>
        </c:scaling>
        <c:delete val="0"/>
        <c:axPos val="b"/>
        <c:numFmt formatCode="General" sourceLinked="1"/>
        <c:majorTickMark val="out"/>
        <c:minorTickMark val="none"/>
        <c:tickLblPos val="nextTo"/>
        <c:crossAx val="108263296"/>
        <c:crosses val="autoZero"/>
        <c:auto val="1"/>
        <c:lblAlgn val="ctr"/>
        <c:lblOffset val="100"/>
        <c:noMultiLvlLbl val="0"/>
      </c:catAx>
      <c:valAx>
        <c:axId val="108263296"/>
        <c:scaling>
          <c:orientation val="minMax"/>
        </c:scaling>
        <c:delete val="0"/>
        <c:axPos val="l"/>
        <c:title>
          <c:tx>
            <c:rich>
              <a:bodyPr/>
              <a:lstStyle/>
              <a:p>
                <a:pPr>
                  <a:defRPr/>
                </a:pPr>
                <a:r>
                  <a:rPr lang="en-US"/>
                  <a:t>Ocurrence du critère</a:t>
                </a:r>
              </a:p>
            </c:rich>
          </c:tx>
          <c:layout/>
          <c:overlay val="0"/>
        </c:title>
        <c:numFmt formatCode="General" sourceLinked="1"/>
        <c:majorTickMark val="out"/>
        <c:minorTickMark val="none"/>
        <c:tickLblPos val="nextTo"/>
        <c:crossAx val="108261760"/>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barChart>
        <c:barDir val="col"/>
        <c:grouping val="clustered"/>
        <c:varyColors val="0"/>
        <c:ser>
          <c:idx val="0"/>
          <c:order val="0"/>
          <c:tx>
            <c:strRef>
              <c:f>'5 -Graphiques START'!$B$36:$B$37</c:f>
              <c:strCache>
                <c:ptCount val="2"/>
                <c:pt idx="0">
                  <c:v>I : Vaccins</c:v>
                </c:pt>
              </c:strCache>
            </c:strRef>
          </c:tx>
          <c:spPr>
            <a:solidFill>
              <a:srgbClr val="99FF66"/>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'5 -Graphiques START'!$C$36:$C$37</c:f>
              <c:strCache>
                <c:ptCount val="2"/>
                <c:pt idx="0">
                  <c:v>I1</c:v>
                </c:pt>
                <c:pt idx="1">
                  <c:v>I2</c:v>
                </c:pt>
              </c:strCache>
            </c:strRef>
          </c:cat>
          <c:val>
            <c:numRef>
              <c:f>'5 -Graphiques START'!$D$36:$D$37</c:f>
              <c:numCache>
                <c:formatCode>General</c:formatCode>
                <c:ptCount val="2"/>
                <c:pt idx="0">
                  <c:v>0</c:v>
                </c:pt>
                <c:pt idx="1">
                  <c:v>0</c:v>
                </c:pt>
              </c:numCache>
            </c:numRef>
          </c:val>
          <c:extLst>
            <c:ext xmlns:c16="http://schemas.microsoft.com/office/drawing/2014/chart" uri="{C3380CC4-5D6E-409C-BE32-E72D297353CC}">
              <c16:uniqueId val="{00000000-D124-4619-9142-A458A439E634}"/>
            </c:ext>
          </c:extLst>
        </c:ser>
        <c:dLbls>
          <c:showLegendKey val="0"/>
          <c:showVal val="0"/>
          <c:showCatName val="0"/>
          <c:showSerName val="0"/>
          <c:showPercent val="0"/>
          <c:showBubbleSize val="0"/>
        </c:dLbls>
        <c:gapWidth val="150"/>
        <c:axId val="108296064"/>
        <c:axId val="108297600"/>
      </c:barChart>
      <c:catAx>
        <c:axId val="108296064"/>
        <c:scaling>
          <c:orientation val="minMax"/>
        </c:scaling>
        <c:delete val="0"/>
        <c:axPos val="b"/>
        <c:numFmt formatCode="General" sourceLinked="1"/>
        <c:majorTickMark val="out"/>
        <c:minorTickMark val="none"/>
        <c:tickLblPos val="nextTo"/>
        <c:crossAx val="108297600"/>
        <c:crosses val="autoZero"/>
        <c:auto val="0"/>
        <c:lblAlgn val="ctr"/>
        <c:lblOffset val="100"/>
        <c:noMultiLvlLbl val="0"/>
      </c:catAx>
      <c:valAx>
        <c:axId val="108297600"/>
        <c:scaling>
          <c:orientation val="minMax"/>
        </c:scaling>
        <c:delete val="0"/>
        <c:axPos val="l"/>
        <c:title>
          <c:tx>
            <c:rich>
              <a:bodyPr/>
              <a:lstStyle/>
              <a:p>
                <a:pPr>
                  <a:defRPr/>
                </a:pPr>
                <a:r>
                  <a:rPr lang="en-US"/>
                  <a:t>Ocurrence du critère
</a:t>
                </a:r>
              </a:p>
            </c:rich>
          </c:tx>
          <c:layout/>
          <c:overlay val="0"/>
        </c:title>
        <c:numFmt formatCode="General" sourceLinked="1"/>
        <c:majorTickMark val="out"/>
        <c:minorTickMark val="none"/>
        <c:tickLblPos val="nextTo"/>
        <c:crossAx val="108296064"/>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'5 -Graphiques STOPP'!$B$4</c:f>
              <c:strCache>
                <c:ptCount val="1"/>
                <c:pt idx="0">
                  <c:v> A : Indication du traitement</c:v>
                </c:pt>
              </c:strCache>
            </c:strRef>
          </c:tx>
          <c:spPr>
            <a:solidFill>
              <a:schemeClr val="bg2">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'5 -Graphiques STOPP'!$C$4:$C$6</c:f>
              <c:strCache>
                <c:ptCount val="3"/>
                <c:pt idx="0">
                  <c:v>A1</c:v>
                </c:pt>
                <c:pt idx="1">
                  <c:v>A2</c:v>
                </c:pt>
                <c:pt idx="2">
                  <c:v>A3</c:v>
                </c:pt>
              </c:strCache>
            </c:strRef>
          </c:cat>
          <c:val>
            <c:numRef>
              <c:f>'5 -Graphiques STOPP'!$D$4:$D$6</c:f>
              <c:numCache>
                <c:formatCode>General</c:formatCode>
                <c:ptCount val="3"/>
                <c:pt idx="0">
                  <c:v>0</c:v>
                </c:pt>
                <c:pt idx="1">
                  <c:v>0</c:v>
                </c:pt>
                <c:pt idx="2">
                  <c:v>0</c:v>
                </c:pt>
              </c:numCache>
            </c:numRef>
          </c:val>
          <c:extLst>
            <c:ext xmlns:c16="http://schemas.microsoft.com/office/drawing/2014/chart" uri="{C3380CC4-5D6E-409C-BE32-E72D297353CC}">
              <c16:uniqueId val="{00000000-9439-4262-A2E6-9417A75734F9}"/>
            </c:ext>
          </c:extLst>
        </c:ser>
        <c:dLbls>
          <c:showLegendKey val="0"/>
          <c:showVal val="0"/>
          <c:showCatName val="0"/>
          <c:showSerName val="0"/>
          <c:showPercent val="0"/>
          <c:showBubbleSize val="0"/>
        </c:dLbls>
        <c:gapWidth val="150"/>
        <c:axId val="109177472"/>
        <c:axId val="108925312"/>
      </c:barChart>
      <c:catAx>
        <c:axId val="109177472"/>
        <c:scaling>
          <c:orientation val="minMax"/>
        </c:scaling>
        <c:delete val="0"/>
        <c:axPos val="b"/>
        <c:numFmt formatCode="General" sourceLinked="1"/>
        <c:majorTickMark val="out"/>
        <c:minorTickMark val="none"/>
        <c:tickLblPos val="nextTo"/>
        <c:crossAx val="108925312"/>
        <c:crosses val="autoZero"/>
        <c:auto val="1"/>
        <c:lblAlgn val="ctr"/>
        <c:lblOffset val="100"/>
        <c:noMultiLvlLbl val="0"/>
      </c:catAx>
      <c:valAx>
        <c:axId val="108925312"/>
        <c:scaling>
          <c:orientation val="minMax"/>
        </c:scaling>
        <c:delete val="0"/>
        <c:axPos val="l"/>
        <c:numFmt formatCode="General" sourceLinked="1"/>
        <c:majorTickMark val="out"/>
        <c:minorTickMark val="none"/>
        <c:tickLblPos val="nextTo"/>
        <c:crossAx val="109177472"/>
        <c:crosses val="autoZero"/>
        <c:crossBetween val="between"/>
        <c:minorUnit val="4.0000000000000015E-2"/>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'5 -Graphiques STOPP'!$B$7</c:f>
              <c:strCache>
                <c:ptCount val="1"/>
                <c:pt idx="0">
                  <c:v> B : Système cardiovasculaire</c:v>
                </c:pt>
              </c:strCache>
            </c:strRef>
          </c:tx>
          <c:spPr>
            <a:solidFill>
              <a:schemeClr val="accent5">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'5 -Graphiques STOPP'!$C$7:$C$19</c:f>
              <c:strCache>
                <c:ptCount val="13"/>
                <c:pt idx="0">
                  <c:v>B1</c:v>
                </c:pt>
                <c:pt idx="1">
                  <c:v>B2</c:v>
                </c:pt>
                <c:pt idx="2">
                  <c:v>B3</c:v>
                </c:pt>
                <c:pt idx="3">
                  <c:v>B4</c:v>
                </c:pt>
                <c:pt idx="4">
                  <c:v>B5</c:v>
                </c:pt>
                <c:pt idx="5">
                  <c:v>B6</c:v>
                </c:pt>
                <c:pt idx="6">
                  <c:v>B7</c:v>
                </c:pt>
                <c:pt idx="7">
                  <c:v>B8</c:v>
                </c:pt>
                <c:pt idx="8">
                  <c:v>B9</c:v>
                </c:pt>
                <c:pt idx="9">
                  <c:v>B10</c:v>
                </c:pt>
                <c:pt idx="10">
                  <c:v>B11</c:v>
                </c:pt>
                <c:pt idx="11">
                  <c:v>B12</c:v>
                </c:pt>
                <c:pt idx="12">
                  <c:v>B13</c:v>
                </c:pt>
              </c:strCache>
            </c:strRef>
          </c:cat>
          <c:val>
            <c:numRef>
              <c:f>'5 -Graphiques STOPP'!$D$7:$D$19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2336-4FF5-93D1-AE2A2E1DAAFF}"/>
            </c:ext>
          </c:extLst>
        </c:ser>
        <c:dLbls>
          <c:showLegendKey val="0"/>
          <c:showVal val="0"/>
          <c:showCatName val="0"/>
          <c:showSerName val="0"/>
          <c:showPercent val="0"/>
          <c:showBubbleSize val="0"/>
        </c:dLbls>
        <c:gapWidth val="150"/>
        <c:axId val="108949888"/>
        <c:axId val="108951424"/>
      </c:barChart>
      <c:catAx>
        <c:axId val="108949888"/>
        <c:scaling>
          <c:orientation val="minMax"/>
        </c:scaling>
        <c:delete val="0"/>
        <c:axPos val="b"/>
        <c:numFmt formatCode="General" sourceLinked="1"/>
        <c:majorTickMark val="out"/>
        <c:minorTickMark val="none"/>
        <c:tickLblPos val="nextTo"/>
        <c:crossAx val="108951424"/>
        <c:crosses val="autoZero"/>
        <c:auto val="1"/>
        <c:lblAlgn val="ctr"/>
        <c:lblOffset val="100"/>
        <c:noMultiLvlLbl val="0"/>
      </c:catAx>
      <c:valAx>
        <c:axId val="108951424"/>
        <c:scaling>
          <c:orientation val="minMax"/>
        </c:scaling>
        <c:delete val="0"/>
        <c:axPos val="l"/>
        <c:numFmt formatCode="General" sourceLinked="1"/>
        <c:majorTickMark val="out"/>
        <c:minorTickMark val="none"/>
        <c:tickLblPos val="nextTo"/>
        <c:crossAx val="108949888"/>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'5 -Graphiques STOPP'!$B$20</c:f>
              <c:strCache>
                <c:ptCount val="1"/>
                <c:pt idx="0">
                  <c:v>C : Antiplaquettaires et anticoagulants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'5 -Graphiques STOPP'!$C$20:$C$30</c:f>
              <c:strCache>
                <c:ptCount val="11"/>
                <c:pt idx="0">
                  <c:v>C1</c:v>
                </c:pt>
                <c:pt idx="1">
                  <c:v>C2</c:v>
                </c:pt>
                <c:pt idx="2">
                  <c:v>C3</c:v>
                </c:pt>
                <c:pt idx="3">
                  <c:v>C4</c:v>
                </c:pt>
                <c:pt idx="4">
                  <c:v>C5</c:v>
                </c:pt>
                <c:pt idx="5">
                  <c:v>C6</c:v>
                </c:pt>
                <c:pt idx="6">
                  <c:v>C7</c:v>
                </c:pt>
                <c:pt idx="7">
                  <c:v>C8</c:v>
                </c:pt>
                <c:pt idx="8">
                  <c:v>C9</c:v>
                </c:pt>
                <c:pt idx="9">
                  <c:v>C10</c:v>
                </c:pt>
                <c:pt idx="10">
                  <c:v>C11</c:v>
                </c:pt>
              </c:strCache>
            </c:strRef>
          </c:cat>
          <c:val>
            <c:numRef>
              <c:f>'5 -Graphiques STOPP'!$D$20:$D$30</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42DA-41E0-9C5B-2C76EB1DEF35}"/>
            </c:ext>
          </c:extLst>
        </c:ser>
        <c:dLbls>
          <c:showLegendKey val="0"/>
          <c:showVal val="0"/>
          <c:showCatName val="0"/>
          <c:showSerName val="0"/>
          <c:showPercent val="0"/>
          <c:showBubbleSize val="0"/>
        </c:dLbls>
        <c:gapWidth val="150"/>
        <c:axId val="108976000"/>
        <c:axId val="108977536"/>
      </c:barChart>
      <c:catAx>
        <c:axId val="108976000"/>
        <c:scaling>
          <c:orientation val="minMax"/>
        </c:scaling>
        <c:delete val="0"/>
        <c:axPos val="b"/>
        <c:numFmt formatCode="General" sourceLinked="1"/>
        <c:majorTickMark val="out"/>
        <c:minorTickMark val="none"/>
        <c:tickLblPos val="nextTo"/>
        <c:crossAx val="108977536"/>
        <c:crosses val="autoZero"/>
        <c:auto val="1"/>
        <c:lblAlgn val="ctr"/>
        <c:lblOffset val="100"/>
        <c:noMultiLvlLbl val="0"/>
      </c:catAx>
      <c:valAx>
        <c:axId val="108977536"/>
        <c:scaling>
          <c:orientation val="minMax"/>
        </c:scaling>
        <c:delete val="0"/>
        <c:axPos val="l"/>
        <c:numFmt formatCode="General" sourceLinked="1"/>
        <c:majorTickMark val="out"/>
        <c:minorTickMark val="none"/>
        <c:tickLblPos val="nextTo"/>
        <c:crossAx val="108976000"/>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'5 -Graphiques STOPP'!$B$31</c:f>
              <c:strCache>
                <c:ptCount val="1"/>
                <c:pt idx="0">
                  <c:v>D : Système nerveux central et appareil visuel</c:v>
                </c:pt>
              </c:strCache>
            </c:strRef>
          </c:tx>
          <c:spPr>
            <a:solidFill>
              <a:schemeClr val="accent6">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'5 -Graphiques STOPP'!$C$31:$C$44</c:f>
              <c:strCache>
                <c:ptCount val="14"/>
                <c:pt idx="0">
                  <c:v>D1</c:v>
                </c:pt>
                <c:pt idx="1">
                  <c:v>D2</c:v>
                </c:pt>
                <c:pt idx="2">
                  <c:v>D3</c:v>
                </c:pt>
                <c:pt idx="3">
                  <c:v>D4</c:v>
                </c:pt>
                <c:pt idx="4">
                  <c:v>D5</c:v>
                </c:pt>
                <c:pt idx="5">
                  <c:v>D6</c:v>
                </c:pt>
                <c:pt idx="6">
                  <c:v>D7</c:v>
                </c:pt>
                <c:pt idx="7">
                  <c:v>D8</c:v>
                </c:pt>
                <c:pt idx="8">
                  <c:v>D9</c:v>
                </c:pt>
                <c:pt idx="9">
                  <c:v>D10</c:v>
                </c:pt>
                <c:pt idx="10">
                  <c:v>D11</c:v>
                </c:pt>
                <c:pt idx="11">
                  <c:v>D12</c:v>
                </c:pt>
                <c:pt idx="12">
                  <c:v>D13</c:v>
                </c:pt>
                <c:pt idx="13">
                  <c:v>D14</c:v>
                </c:pt>
              </c:strCache>
            </c:strRef>
          </c:cat>
          <c:val>
            <c:numRef>
              <c:f>'5 -Graphiques STOPP'!$D$31:$D$44</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E5D7-4434-8917-1C43AB48C0DB}"/>
            </c:ext>
          </c:extLst>
        </c:ser>
        <c:dLbls>
          <c:showLegendKey val="0"/>
          <c:showVal val="0"/>
          <c:showCatName val="0"/>
          <c:showSerName val="0"/>
          <c:showPercent val="0"/>
          <c:showBubbleSize val="0"/>
        </c:dLbls>
        <c:gapWidth val="150"/>
        <c:axId val="109280640"/>
        <c:axId val="109286528"/>
      </c:barChart>
      <c:catAx>
        <c:axId val="109280640"/>
        <c:scaling>
          <c:orientation val="minMax"/>
        </c:scaling>
        <c:delete val="0"/>
        <c:axPos val="b"/>
        <c:numFmt formatCode="General" sourceLinked="1"/>
        <c:majorTickMark val="out"/>
        <c:minorTickMark val="none"/>
        <c:tickLblPos val="nextTo"/>
        <c:crossAx val="109286528"/>
        <c:crosses val="autoZero"/>
        <c:auto val="1"/>
        <c:lblAlgn val="ctr"/>
        <c:lblOffset val="100"/>
        <c:noMultiLvlLbl val="0"/>
      </c:catAx>
      <c:valAx>
        <c:axId val="109286528"/>
        <c:scaling>
          <c:orientation val="minMax"/>
        </c:scaling>
        <c:delete val="0"/>
        <c:axPos val="l"/>
        <c:numFmt formatCode="General" sourceLinked="1"/>
        <c:majorTickMark val="out"/>
        <c:minorTickMark val="none"/>
        <c:tickLblPos val="nextTo"/>
        <c:crossAx val="109280640"/>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'5 -Graphiques STOPP'!$B$45</c:f>
              <c:strCache>
                <c:ptCount val="1"/>
                <c:pt idx="0">
                  <c:v>E : Système rénal</c:v>
                </c:pt>
              </c:strCache>
            </c:strRef>
          </c:tx>
          <c:spPr>
            <a:solidFill>
              <a:schemeClr val="accent6">
                <a:lumMod val="20000"/>
                <a:lumOff val="8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'5 -Graphiques STOPP'!$C$45:$C$50</c:f>
              <c:strCache>
                <c:ptCount val="6"/>
                <c:pt idx="0">
                  <c:v>E1</c:v>
                </c:pt>
                <c:pt idx="1">
                  <c:v>E2</c:v>
                </c:pt>
                <c:pt idx="2">
                  <c:v>E3</c:v>
                </c:pt>
                <c:pt idx="3">
                  <c:v>E4</c:v>
                </c:pt>
                <c:pt idx="4">
                  <c:v>E5</c:v>
                </c:pt>
                <c:pt idx="5">
                  <c:v>E6</c:v>
                </c:pt>
              </c:strCache>
            </c:strRef>
          </c:cat>
          <c:val>
            <c:numRef>
              <c:f>'5 -Graphiques STOPP'!$D$45:$D$50</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86A1-4D04-8C71-8941D0516BF3}"/>
            </c:ext>
          </c:extLst>
        </c:ser>
        <c:dLbls>
          <c:showLegendKey val="0"/>
          <c:showVal val="0"/>
          <c:showCatName val="0"/>
          <c:showSerName val="0"/>
          <c:showPercent val="0"/>
          <c:showBubbleSize val="0"/>
        </c:dLbls>
        <c:gapWidth val="150"/>
        <c:axId val="109585920"/>
        <c:axId val="109587456"/>
      </c:barChart>
      <c:catAx>
        <c:axId val="109585920"/>
        <c:scaling>
          <c:orientation val="minMax"/>
        </c:scaling>
        <c:delete val="0"/>
        <c:axPos val="b"/>
        <c:numFmt formatCode="General" sourceLinked="0"/>
        <c:majorTickMark val="out"/>
        <c:minorTickMark val="none"/>
        <c:tickLblPos val="nextTo"/>
        <c:crossAx val="109587456"/>
        <c:crosses val="autoZero"/>
        <c:auto val="1"/>
        <c:lblAlgn val="ctr"/>
        <c:lblOffset val="100"/>
        <c:noMultiLvlLbl val="0"/>
      </c:catAx>
      <c:valAx>
        <c:axId val="109587456"/>
        <c:scaling>
          <c:orientation val="minMax"/>
        </c:scaling>
        <c:delete val="0"/>
        <c:axPos val="l"/>
        <c:numFmt formatCode="General" sourceLinked="1"/>
        <c:majorTickMark val="out"/>
        <c:minorTickMark val="none"/>
        <c:tickLblPos val="nextTo"/>
        <c:crossAx val="109585920"/>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barChart>
        <c:barDir val="col"/>
        <c:grouping val="clustered"/>
        <c:varyColors val="0"/>
        <c:ser>
          <c:idx val="0"/>
          <c:order val="0"/>
          <c:tx>
            <c:strRef>
              <c:f>'5 -Graphiques STOPP'!$B$4</c:f>
              <c:strCache>
                <c:ptCount val="1"/>
                <c:pt idx="0">
                  <c:v> A : Indication du traitement</c:v>
                </c:pt>
              </c:strCache>
            </c:strRef>
          </c:tx>
          <c:spPr>
            <a:solidFill>
              <a:schemeClr val="bg2">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'5 -Graphiques STOPP'!$C$4:$C$6</c:f>
              <c:strCache>
                <c:ptCount val="3"/>
                <c:pt idx="0">
                  <c:v>A1</c:v>
                </c:pt>
                <c:pt idx="1">
                  <c:v>A2</c:v>
                </c:pt>
                <c:pt idx="2">
                  <c:v>A3</c:v>
                </c:pt>
              </c:strCache>
            </c:strRef>
          </c:cat>
          <c:val>
            <c:numRef>
              <c:f>'5 -Graphiques STOPP'!$D$4:$D$6</c:f>
              <c:numCache>
                <c:formatCode>General</c:formatCode>
                <c:ptCount val="3"/>
                <c:pt idx="0">
                  <c:v>0</c:v>
                </c:pt>
                <c:pt idx="1">
                  <c:v>0</c:v>
                </c:pt>
                <c:pt idx="2">
                  <c:v>0</c:v>
                </c:pt>
              </c:numCache>
            </c:numRef>
          </c:val>
          <c:extLst>
            <c:ext xmlns:c16="http://schemas.microsoft.com/office/drawing/2014/chart" uri="{C3380CC4-5D6E-409C-BE32-E72D297353CC}">
              <c16:uniqueId val="{00000000-ECBD-4527-A3E7-0DC40377AB02}"/>
            </c:ext>
          </c:extLst>
        </c:ser>
        <c:dLbls>
          <c:showLegendKey val="0"/>
          <c:showVal val="0"/>
          <c:showCatName val="0"/>
          <c:showSerName val="0"/>
          <c:showPercent val="0"/>
          <c:showBubbleSize val="0"/>
        </c:dLbls>
        <c:gapWidth val="150"/>
        <c:axId val="82277120"/>
        <c:axId val="82278656"/>
      </c:barChart>
      <c:catAx>
        <c:axId val="82277120"/>
        <c:scaling>
          <c:orientation val="minMax"/>
        </c:scaling>
        <c:delete val="0"/>
        <c:axPos val="b"/>
        <c:numFmt formatCode="General" sourceLinked="1"/>
        <c:majorTickMark val="out"/>
        <c:minorTickMark val="none"/>
        <c:tickLblPos val="nextTo"/>
        <c:crossAx val="82278656"/>
        <c:crosses val="autoZero"/>
        <c:auto val="1"/>
        <c:lblAlgn val="ctr"/>
        <c:lblOffset val="100"/>
        <c:noMultiLvlLbl val="0"/>
      </c:catAx>
      <c:valAx>
        <c:axId val="82278656"/>
        <c:scaling>
          <c:orientation val="minMax"/>
        </c:scaling>
        <c:delete val="0"/>
        <c:axPos val="l"/>
        <c:title>
          <c:tx>
            <c:rich>
              <a:bodyPr/>
              <a:lstStyle/>
              <a:p>
                <a:pPr>
                  <a:defRPr/>
                </a:pPr>
                <a:r>
                  <a:rPr lang="fr-FR"/>
                  <a:t>Ocurrence</a:t>
                </a:r>
                <a:r>
                  <a:rPr lang="fr-FR" baseline="0"/>
                  <a:t> du critère</a:t>
                </a:r>
                <a:endParaRPr lang="fr-FR"/>
              </a:p>
            </c:rich>
          </c:tx>
          <c:layout/>
          <c:overlay val="0"/>
        </c:title>
        <c:numFmt formatCode="General" sourceLinked="1"/>
        <c:majorTickMark val="out"/>
        <c:minorTickMark val="none"/>
        <c:tickLblPos val="nextTo"/>
        <c:crossAx val="82277120"/>
        <c:crosses val="autoZero"/>
        <c:crossBetween val="between"/>
        <c:minorUnit val="4.0000000000000015E-2"/>
      </c:valAx>
    </c:plotArea>
    <c:plotVisOnly val="1"/>
    <c:dispBlanksAs val="gap"/>
    <c:showDLblsOverMax val="0"/>
  </c:chart>
  <c:printSettings>
    <c:headerFooter/>
    <c:pageMargins b="0.75000000000000011" l="0.70000000000000007" r="0.70000000000000007" t="0.75000000000000011" header="0.30000000000000004" footer="0.30000000000000004"/>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'5 -Graphiques STOPP'!$B$51</c:f>
              <c:strCache>
                <c:ptCount val="1"/>
                <c:pt idx="0">
                  <c:v>F : Système gastro-intestinal</c:v>
                </c:pt>
              </c:strCache>
            </c:strRef>
          </c:tx>
          <c:spPr>
            <a:solidFill>
              <a:schemeClr val="accent4">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'5 -Graphiques STOPP'!$C$51:$C$54</c:f>
              <c:strCache>
                <c:ptCount val="4"/>
                <c:pt idx="0">
                  <c:v>F1</c:v>
                </c:pt>
                <c:pt idx="1">
                  <c:v>F2</c:v>
                </c:pt>
                <c:pt idx="2">
                  <c:v>F3</c:v>
                </c:pt>
                <c:pt idx="3">
                  <c:v>F4</c:v>
                </c:pt>
              </c:strCache>
            </c:strRef>
          </c:cat>
          <c:val>
            <c:numRef>
              <c:f>'5 -Graphiques STOPP'!$D$51:$D$54</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42C2-4351-8C38-41C5FFE09955}"/>
            </c:ext>
          </c:extLst>
        </c:ser>
        <c:dLbls>
          <c:showLegendKey val="0"/>
          <c:showVal val="0"/>
          <c:showCatName val="0"/>
          <c:showSerName val="0"/>
          <c:showPercent val="0"/>
          <c:showBubbleSize val="0"/>
        </c:dLbls>
        <c:gapWidth val="150"/>
        <c:axId val="109607936"/>
        <c:axId val="109609728"/>
      </c:barChart>
      <c:catAx>
        <c:axId val="109607936"/>
        <c:scaling>
          <c:orientation val="minMax"/>
        </c:scaling>
        <c:delete val="0"/>
        <c:axPos val="b"/>
        <c:numFmt formatCode="General" sourceLinked="1"/>
        <c:majorTickMark val="out"/>
        <c:minorTickMark val="none"/>
        <c:tickLblPos val="nextTo"/>
        <c:crossAx val="109609728"/>
        <c:crosses val="autoZero"/>
        <c:auto val="1"/>
        <c:lblAlgn val="ctr"/>
        <c:lblOffset val="100"/>
        <c:noMultiLvlLbl val="0"/>
      </c:catAx>
      <c:valAx>
        <c:axId val="109609728"/>
        <c:scaling>
          <c:orientation val="minMax"/>
        </c:scaling>
        <c:delete val="0"/>
        <c:axPos val="l"/>
        <c:numFmt formatCode="General" sourceLinked="1"/>
        <c:majorTickMark val="out"/>
        <c:minorTickMark val="none"/>
        <c:tickLblPos val="nextTo"/>
        <c:crossAx val="109607936"/>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'5 -Graphiques STOPP'!$B$55</c:f>
              <c:strCache>
                <c:ptCount val="1"/>
                <c:pt idx="0">
                  <c:v>G : Système respiratoire</c:v>
                </c:pt>
              </c:strCache>
            </c:strRef>
          </c:tx>
          <c:spPr>
            <a:solidFill>
              <a:schemeClr val="accent3"/>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'5 -Graphiques STOPP'!$C$55:$C$59</c:f>
              <c:strCache>
                <c:ptCount val="5"/>
                <c:pt idx="0">
                  <c:v>G1</c:v>
                </c:pt>
                <c:pt idx="1">
                  <c:v>G2</c:v>
                </c:pt>
                <c:pt idx="2">
                  <c:v>G3</c:v>
                </c:pt>
                <c:pt idx="3">
                  <c:v>G4</c:v>
                </c:pt>
                <c:pt idx="4">
                  <c:v>G5</c:v>
                </c:pt>
              </c:strCache>
            </c:strRef>
          </c:cat>
          <c:val>
            <c:numRef>
              <c:f>'5 -Graphiques STOPP'!$D$55:$D$59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2859-4D27-8BB0-21D4128BBD1E}"/>
            </c:ext>
          </c:extLst>
        </c:ser>
        <c:dLbls>
          <c:showLegendKey val="0"/>
          <c:showVal val="0"/>
          <c:showCatName val="0"/>
          <c:showSerName val="0"/>
          <c:showPercent val="0"/>
          <c:showBubbleSize val="0"/>
        </c:dLbls>
        <c:gapWidth val="150"/>
        <c:axId val="109789952"/>
        <c:axId val="109791488"/>
      </c:barChart>
      <c:catAx>
        <c:axId val="109789952"/>
        <c:scaling>
          <c:orientation val="minMax"/>
        </c:scaling>
        <c:delete val="0"/>
        <c:axPos val="b"/>
        <c:numFmt formatCode="General" sourceLinked="1"/>
        <c:majorTickMark val="out"/>
        <c:minorTickMark val="none"/>
        <c:tickLblPos val="nextTo"/>
        <c:crossAx val="109791488"/>
        <c:crosses val="autoZero"/>
        <c:auto val="1"/>
        <c:lblAlgn val="ctr"/>
        <c:lblOffset val="100"/>
        <c:noMultiLvlLbl val="0"/>
      </c:catAx>
      <c:valAx>
        <c:axId val="109791488"/>
        <c:scaling>
          <c:orientation val="minMax"/>
        </c:scaling>
        <c:delete val="0"/>
        <c:axPos val="l"/>
        <c:numFmt formatCode="General" sourceLinked="1"/>
        <c:majorTickMark val="out"/>
        <c:minorTickMark val="none"/>
        <c:tickLblPos val="nextTo"/>
        <c:crossAx val="109789952"/>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'5 -Graphiques STOPP'!$B$60</c:f>
              <c:strCache>
                <c:ptCount val="1"/>
                <c:pt idx="0">
                  <c:v>H : Appareil musculosquelettique</c:v>
                </c:pt>
              </c:strCache>
            </c:strRef>
          </c:tx>
          <c:spPr>
            <a:solidFill>
              <a:schemeClr val="accent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'5 -Graphiques STOPP'!$C$60:$C$68</c:f>
              <c:strCache>
                <c:ptCount val="9"/>
                <c:pt idx="0">
                  <c:v>H1</c:v>
                </c:pt>
                <c:pt idx="1">
                  <c:v>H2</c:v>
                </c:pt>
                <c:pt idx="2">
                  <c:v>H3</c:v>
                </c:pt>
                <c:pt idx="3">
                  <c:v>H4</c:v>
                </c:pt>
                <c:pt idx="4">
                  <c:v>H5</c:v>
                </c:pt>
                <c:pt idx="5">
                  <c:v>H6</c:v>
                </c:pt>
                <c:pt idx="6">
                  <c:v>H7</c:v>
                </c:pt>
                <c:pt idx="7">
                  <c:v>H8</c:v>
                </c:pt>
                <c:pt idx="8">
                  <c:v>H9</c:v>
                </c:pt>
              </c:strCache>
            </c:strRef>
          </c:cat>
          <c:val>
            <c:numRef>
              <c:f>'5 -Graphiques STOPP'!$D$60:$D$68</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5AFC-40E0-BE8C-27DA9F9821D0}"/>
            </c:ext>
          </c:extLst>
        </c:ser>
        <c:dLbls>
          <c:showLegendKey val="0"/>
          <c:showVal val="0"/>
          <c:showCatName val="0"/>
          <c:showSerName val="0"/>
          <c:showPercent val="0"/>
          <c:showBubbleSize val="0"/>
        </c:dLbls>
        <c:gapWidth val="150"/>
        <c:axId val="109816064"/>
        <c:axId val="109817856"/>
      </c:barChart>
      <c:catAx>
        <c:axId val="109816064"/>
        <c:scaling>
          <c:orientation val="minMax"/>
        </c:scaling>
        <c:delete val="0"/>
        <c:axPos val="b"/>
        <c:numFmt formatCode="General" sourceLinked="1"/>
        <c:majorTickMark val="out"/>
        <c:minorTickMark val="none"/>
        <c:tickLblPos val="nextTo"/>
        <c:crossAx val="109817856"/>
        <c:crosses val="autoZero"/>
        <c:auto val="1"/>
        <c:lblAlgn val="ctr"/>
        <c:lblOffset val="100"/>
        <c:noMultiLvlLbl val="0"/>
      </c:catAx>
      <c:valAx>
        <c:axId val="109817856"/>
        <c:scaling>
          <c:orientation val="minMax"/>
        </c:scaling>
        <c:delete val="0"/>
        <c:axPos val="l"/>
        <c:numFmt formatCode="General" sourceLinked="1"/>
        <c:majorTickMark val="out"/>
        <c:minorTickMark val="none"/>
        <c:tickLblPos val="nextTo"/>
        <c:crossAx val="109816064"/>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'5 -Graphiques STOPP'!$B$69</c:f>
              <c:strCache>
                <c:ptCount val="1"/>
                <c:pt idx="0">
                  <c:v>I : Appareil urogénital</c:v>
                </c:pt>
              </c:strCache>
            </c:strRef>
          </c:tx>
          <c:spPr>
            <a:solidFill>
              <a:srgbClr val="FFFF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'5 -Graphiques STOPP'!$C$69:$C$70</c:f>
              <c:strCache>
                <c:ptCount val="2"/>
                <c:pt idx="0">
                  <c:v>I1</c:v>
                </c:pt>
                <c:pt idx="1">
                  <c:v>I2</c:v>
                </c:pt>
              </c:strCache>
            </c:strRef>
          </c:cat>
          <c:val>
            <c:numRef>
              <c:f>'5 -Graphiques STOPP'!$D$69:$D$70</c:f>
              <c:numCache>
                <c:formatCode>General</c:formatCode>
                <c:ptCount val="2"/>
                <c:pt idx="0">
                  <c:v>0</c:v>
                </c:pt>
                <c:pt idx="1">
                  <c:v>0</c:v>
                </c:pt>
              </c:numCache>
            </c:numRef>
          </c:val>
          <c:extLst>
            <c:ext xmlns:c16="http://schemas.microsoft.com/office/drawing/2014/chart" uri="{C3380CC4-5D6E-409C-BE32-E72D297353CC}">
              <c16:uniqueId val="{00000000-E016-4359-83A9-F027EBFFF3BD}"/>
            </c:ext>
          </c:extLst>
        </c:ser>
        <c:dLbls>
          <c:showLegendKey val="0"/>
          <c:showVal val="0"/>
          <c:showCatName val="0"/>
          <c:showSerName val="0"/>
          <c:showPercent val="0"/>
          <c:showBubbleSize val="0"/>
        </c:dLbls>
        <c:gapWidth val="150"/>
        <c:axId val="109710720"/>
        <c:axId val="109712512"/>
      </c:barChart>
      <c:catAx>
        <c:axId val="109710720"/>
        <c:scaling>
          <c:orientation val="minMax"/>
        </c:scaling>
        <c:delete val="0"/>
        <c:axPos val="b"/>
        <c:numFmt formatCode="General" sourceLinked="1"/>
        <c:majorTickMark val="out"/>
        <c:minorTickMark val="none"/>
        <c:tickLblPos val="nextTo"/>
        <c:crossAx val="109712512"/>
        <c:crosses val="autoZero"/>
        <c:auto val="1"/>
        <c:lblAlgn val="ctr"/>
        <c:lblOffset val="100"/>
        <c:noMultiLvlLbl val="0"/>
      </c:catAx>
      <c:valAx>
        <c:axId val="109712512"/>
        <c:scaling>
          <c:orientation val="minMax"/>
        </c:scaling>
        <c:delete val="0"/>
        <c:axPos val="l"/>
        <c:numFmt formatCode="General" sourceLinked="1"/>
        <c:majorTickMark val="out"/>
        <c:minorTickMark val="none"/>
        <c:tickLblPos val="nextTo"/>
        <c:crossAx val="109710720"/>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'5 -Graphiques STOPP'!$B$71</c:f>
              <c:strCache>
                <c:ptCount val="1"/>
                <c:pt idx="0">
                  <c:v>J : Système endocrinien</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'5 -Graphiques STOPP'!$C$71:$C$76</c:f>
              <c:strCache>
                <c:ptCount val="6"/>
                <c:pt idx="0">
                  <c:v>J1</c:v>
                </c:pt>
                <c:pt idx="1">
                  <c:v>J2</c:v>
                </c:pt>
                <c:pt idx="2">
                  <c:v>J3</c:v>
                </c:pt>
                <c:pt idx="3">
                  <c:v>J4</c:v>
                </c:pt>
                <c:pt idx="4">
                  <c:v>J5</c:v>
                </c:pt>
                <c:pt idx="5">
                  <c:v>J6</c:v>
                </c:pt>
              </c:strCache>
            </c:strRef>
          </c:cat>
          <c:val>
            <c:numRef>
              <c:f>'5 -Graphiques STOPP'!$D$71:$D$76</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CC03-466C-A970-1FB55C3B9233}"/>
            </c:ext>
          </c:extLst>
        </c:ser>
        <c:dLbls>
          <c:showLegendKey val="0"/>
          <c:showVal val="0"/>
          <c:showCatName val="0"/>
          <c:showSerName val="0"/>
          <c:showPercent val="0"/>
          <c:showBubbleSize val="0"/>
        </c:dLbls>
        <c:gapWidth val="150"/>
        <c:axId val="109741184"/>
        <c:axId val="109742720"/>
      </c:barChart>
      <c:catAx>
        <c:axId val="109741184"/>
        <c:scaling>
          <c:orientation val="minMax"/>
        </c:scaling>
        <c:delete val="0"/>
        <c:axPos val="b"/>
        <c:numFmt formatCode="General" sourceLinked="0"/>
        <c:majorTickMark val="out"/>
        <c:minorTickMark val="none"/>
        <c:tickLblPos val="nextTo"/>
        <c:crossAx val="109742720"/>
        <c:crosses val="autoZero"/>
        <c:auto val="1"/>
        <c:lblAlgn val="ctr"/>
        <c:lblOffset val="100"/>
        <c:noMultiLvlLbl val="0"/>
      </c:catAx>
      <c:valAx>
        <c:axId val="109742720"/>
        <c:scaling>
          <c:orientation val="minMax"/>
        </c:scaling>
        <c:delete val="0"/>
        <c:axPos val="l"/>
        <c:numFmt formatCode="General" sourceLinked="1"/>
        <c:majorTickMark val="out"/>
        <c:minorTickMark val="none"/>
        <c:tickLblPos val="nextTo"/>
        <c:crossAx val="109741184"/>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'5 -Graphiques STOPP'!$B$77</c:f>
              <c:strCache>
                <c:ptCount val="1"/>
                <c:pt idx="0">
                  <c:v>K : Médicaments associés à un risque accru de chute chez les patients âgés</c:v>
                </c:pt>
              </c:strCache>
            </c:strRef>
          </c:tx>
          <c:spPr>
            <a:solidFill>
              <a:srgbClr val="FF99C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'5 -Graphiques STOPP'!$C$77:$C$80</c:f>
              <c:strCache>
                <c:ptCount val="4"/>
                <c:pt idx="0">
                  <c:v>K1</c:v>
                </c:pt>
                <c:pt idx="1">
                  <c:v>K2</c:v>
                </c:pt>
                <c:pt idx="2">
                  <c:v>K3</c:v>
                </c:pt>
                <c:pt idx="3">
                  <c:v>K4</c:v>
                </c:pt>
              </c:strCache>
            </c:strRef>
          </c:cat>
          <c:val>
            <c:numRef>
              <c:f>'5 -Graphiques STOPP'!$D$77:$D$80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4C3E-49ED-AD42-1BE7814B596E}"/>
            </c:ext>
          </c:extLst>
        </c:ser>
        <c:dLbls>
          <c:showLegendKey val="0"/>
          <c:showVal val="0"/>
          <c:showCatName val="0"/>
          <c:showSerName val="0"/>
          <c:showPercent val="0"/>
          <c:showBubbleSize val="0"/>
        </c:dLbls>
        <c:gapWidth val="150"/>
        <c:axId val="109845120"/>
        <c:axId val="109846912"/>
      </c:barChart>
      <c:catAx>
        <c:axId val="109845120"/>
        <c:scaling>
          <c:orientation val="minMax"/>
        </c:scaling>
        <c:delete val="0"/>
        <c:axPos val="b"/>
        <c:numFmt formatCode="General" sourceLinked="1"/>
        <c:majorTickMark val="out"/>
        <c:minorTickMark val="none"/>
        <c:tickLblPos val="nextTo"/>
        <c:crossAx val="109846912"/>
        <c:crosses val="autoZero"/>
        <c:auto val="1"/>
        <c:lblAlgn val="ctr"/>
        <c:lblOffset val="100"/>
        <c:noMultiLvlLbl val="0"/>
      </c:catAx>
      <c:valAx>
        <c:axId val="109846912"/>
        <c:scaling>
          <c:orientation val="minMax"/>
        </c:scaling>
        <c:delete val="0"/>
        <c:axPos val="l"/>
        <c:numFmt formatCode="General" sourceLinked="1"/>
        <c:majorTickMark val="out"/>
        <c:minorTickMark val="none"/>
        <c:tickLblPos val="nextTo"/>
        <c:crossAx val="109845120"/>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'5 -Graphiques STOPP'!$B$81</c:f>
              <c:strCache>
                <c:ptCount val="1"/>
                <c:pt idx="0">
                  <c:v>L : Antalgiques</c:v>
                </c:pt>
              </c:strCache>
            </c:strRef>
          </c:tx>
          <c:spPr>
            <a:solidFill>
              <a:srgbClr val="66FFC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'5 -Graphiques STOPP'!$C$81:$C$83</c:f>
              <c:strCache>
                <c:ptCount val="3"/>
                <c:pt idx="0">
                  <c:v>L1</c:v>
                </c:pt>
                <c:pt idx="1">
                  <c:v>L2</c:v>
                </c:pt>
                <c:pt idx="2">
                  <c:v>L3</c:v>
                </c:pt>
              </c:strCache>
            </c:strRef>
          </c:cat>
          <c:val>
            <c:numRef>
              <c:f>'5 -Graphiques STOPP'!$D$81:$D$83</c:f>
              <c:numCache>
                <c:formatCode>General</c:formatCode>
                <c:ptCount val="3"/>
                <c:pt idx="0">
                  <c:v>0</c:v>
                </c:pt>
                <c:pt idx="1">
                  <c:v>0</c:v>
                </c:pt>
                <c:pt idx="2">
                  <c:v>0</c:v>
                </c:pt>
              </c:numCache>
            </c:numRef>
          </c:val>
          <c:extLst>
            <c:ext xmlns:c16="http://schemas.microsoft.com/office/drawing/2014/chart" uri="{C3380CC4-5D6E-409C-BE32-E72D297353CC}">
              <c16:uniqueId val="{00000000-4230-4DB9-8C71-4E751F894B1C}"/>
            </c:ext>
          </c:extLst>
        </c:ser>
        <c:dLbls>
          <c:showLegendKey val="0"/>
          <c:showVal val="0"/>
          <c:showCatName val="0"/>
          <c:showSerName val="0"/>
          <c:showPercent val="0"/>
          <c:showBubbleSize val="0"/>
        </c:dLbls>
        <c:gapWidth val="150"/>
        <c:axId val="109875584"/>
        <c:axId val="109877120"/>
      </c:barChart>
      <c:catAx>
        <c:axId val="109875584"/>
        <c:scaling>
          <c:orientation val="minMax"/>
        </c:scaling>
        <c:delete val="0"/>
        <c:axPos val="b"/>
        <c:numFmt formatCode="General" sourceLinked="1"/>
        <c:majorTickMark val="out"/>
        <c:minorTickMark val="none"/>
        <c:tickLblPos val="nextTo"/>
        <c:crossAx val="109877120"/>
        <c:crosses val="autoZero"/>
        <c:auto val="1"/>
        <c:lblAlgn val="ctr"/>
        <c:lblOffset val="100"/>
        <c:noMultiLvlLbl val="0"/>
      </c:catAx>
      <c:valAx>
        <c:axId val="109877120"/>
        <c:scaling>
          <c:orientation val="minMax"/>
        </c:scaling>
        <c:delete val="0"/>
        <c:axPos val="l"/>
        <c:numFmt formatCode="General" sourceLinked="1"/>
        <c:majorTickMark val="out"/>
        <c:minorTickMark val="none"/>
        <c:tickLblPos val="nextTo"/>
        <c:crossAx val="109875584"/>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'5 -Graphiques STOPP'!$B$84</c:f>
              <c:strCache>
                <c:ptCount val="1"/>
                <c:pt idx="0">
                  <c:v>N : Anticholinergiques</c:v>
                </c:pt>
              </c:strCache>
            </c:strRef>
          </c:tx>
          <c:spPr>
            <a:solidFill>
              <a:srgbClr val="FFFF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'5 -Graphiques STOPP'!$C$84</c:f>
              <c:strCache>
                <c:ptCount val="1"/>
                <c:pt idx="0">
                  <c:v>N1</c:v>
                </c:pt>
              </c:strCache>
            </c:strRef>
          </c:cat>
          <c:val>
            <c:numRef>
              <c:f>'5 -Graphiques STOPP'!$D$84</c:f>
              <c:numCache>
                <c:formatCode>General</c:formatCode>
                <c:ptCount val="1"/>
                <c:pt idx="0">
                  <c:v>0</c:v>
                </c:pt>
              </c:numCache>
            </c:numRef>
          </c:val>
          <c:extLst>
            <c:ext xmlns:c16="http://schemas.microsoft.com/office/drawing/2014/chart" uri="{C3380CC4-5D6E-409C-BE32-E72D297353CC}">
              <c16:uniqueId val="{00000000-60EE-4E18-8D92-2698709294B3}"/>
            </c:ext>
          </c:extLst>
        </c:ser>
        <c:dLbls>
          <c:showLegendKey val="0"/>
          <c:showVal val="0"/>
          <c:showCatName val="0"/>
          <c:showSerName val="0"/>
          <c:showPercent val="0"/>
          <c:showBubbleSize val="0"/>
        </c:dLbls>
        <c:gapWidth val="150"/>
        <c:axId val="109983616"/>
        <c:axId val="109985152"/>
      </c:barChart>
      <c:catAx>
        <c:axId val="109983616"/>
        <c:scaling>
          <c:orientation val="minMax"/>
        </c:scaling>
        <c:delete val="0"/>
        <c:axPos val="b"/>
        <c:numFmt formatCode="General" sourceLinked="1"/>
        <c:majorTickMark val="out"/>
        <c:minorTickMark val="none"/>
        <c:tickLblPos val="nextTo"/>
        <c:crossAx val="109985152"/>
        <c:crosses val="autoZero"/>
        <c:auto val="0"/>
        <c:lblAlgn val="ctr"/>
        <c:lblOffset val="100"/>
        <c:noMultiLvlLbl val="0"/>
      </c:catAx>
      <c:valAx>
        <c:axId val="109985152"/>
        <c:scaling>
          <c:orientation val="minMax"/>
        </c:scaling>
        <c:delete val="0"/>
        <c:axPos val="l"/>
        <c:numFmt formatCode="General" sourceLinked="1"/>
        <c:majorTickMark val="out"/>
        <c:minorTickMark val="none"/>
        <c:tickLblPos val="nextTo"/>
        <c:crossAx val="109983616"/>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radarChart>
        <c:radarStyle val="marker"/>
        <c:varyColors val="0"/>
        <c:ser>
          <c:idx val="1"/>
          <c:order val="0"/>
          <c:tx>
            <c:v>%</c:v>
          </c:tx>
          <c:marker>
            <c:symbol val="none"/>
          </c:marker>
          <c:cat>
            <c:strRef>
              <c:f>'5 -Graphiques STOPP'!$A$87:$M$87</c:f>
              <c:strCache>
                <c:ptCount val="13"/>
                <c:pt idx="0">
                  <c:v> A : Indication du traitement</c:v>
                </c:pt>
                <c:pt idx="1">
                  <c:v> B : Système cardiovasculaire</c:v>
                </c:pt>
                <c:pt idx="2">
                  <c:v>C : Antiplaquettaires et anticoagulants</c:v>
                </c:pt>
                <c:pt idx="3">
                  <c:v>D : Système nerveux central et appareil visuel</c:v>
                </c:pt>
                <c:pt idx="4">
                  <c:v>E : Système rénal</c:v>
                </c:pt>
                <c:pt idx="5">
                  <c:v>F : Système gastro-intestinal</c:v>
                </c:pt>
                <c:pt idx="6">
                  <c:v>G : Système respiratoire</c:v>
                </c:pt>
                <c:pt idx="7">
                  <c:v>H : Appareil musculosquelettique</c:v>
                </c:pt>
                <c:pt idx="8">
                  <c:v>I : Appareil urogénital</c:v>
                </c:pt>
                <c:pt idx="9">
                  <c:v>J : Système endocrinien</c:v>
                </c:pt>
                <c:pt idx="10">
                  <c:v>K : Médicaments associés à un risque accru de chute chez les patients âgés</c:v>
                </c:pt>
                <c:pt idx="11">
                  <c:v>L : Antalgiques</c:v>
                </c:pt>
                <c:pt idx="12">
                  <c:v>N : Anticholinergiques</c:v>
                </c:pt>
              </c:strCache>
            </c:strRef>
          </c:cat>
          <c:val>
            <c:numRef>
              <c:f>'5 -Graphiques STOPP'!$A$89:$M$89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2F-4B7A-8E09-DE11BC7A4838}"/>
            </c:ext>
          </c:extLst>
        </c:ser>
        <c:dLbls>
          <c:showLegendKey val="0"/>
          <c:showVal val="0"/>
          <c:showCatName val="0"/>
          <c:showSerName val="0"/>
          <c:showPercent val="0"/>
          <c:showBubbleSize val="0"/>
        </c:dLbls>
        <c:axId val="110001152"/>
        <c:axId val="110002944"/>
      </c:radarChart>
      <c:catAx>
        <c:axId val="110001152"/>
        <c:scaling>
          <c:orientation val="minMax"/>
        </c:scaling>
        <c:delete val="0"/>
        <c:axPos val="b"/>
        <c:majorGridlines/>
        <c:numFmt formatCode="General" sourceLinked="0"/>
        <c:majorTickMark val="out"/>
        <c:minorTickMark val="none"/>
        <c:tickLblPos val="nextTo"/>
        <c:crossAx val="110002944"/>
        <c:crosses val="autoZero"/>
        <c:auto val="1"/>
        <c:lblAlgn val="ctr"/>
        <c:lblOffset val="100"/>
        <c:noMultiLvlLbl val="0"/>
      </c:catAx>
      <c:valAx>
        <c:axId val="110002944"/>
        <c:scaling>
          <c:orientation val="minMax"/>
        </c:scaling>
        <c:delete val="0"/>
        <c:axPos val="l"/>
        <c:majorGridlines/>
        <c:numFmt formatCode="General" sourceLinked="1"/>
        <c:majorTickMark val="cross"/>
        <c:minorTickMark val="none"/>
        <c:tickLblPos val="nextTo"/>
        <c:crossAx val="110001152"/>
        <c:crosses val="autoZero"/>
        <c:crossBetween val="between"/>
      </c:valAx>
    </c:plotArea>
    <c:legend>
      <c:legendPos val="r"/>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'5 -Graphiques START'!$B$4</c:f>
              <c:strCache>
                <c:ptCount val="1"/>
                <c:pt idx="0">
                  <c:v> A : Système cardiovasculaire</c:v>
                </c:pt>
              </c:strCache>
            </c:strRef>
          </c:tx>
          <c:spPr>
            <a:solidFill>
              <a:schemeClr val="accent5">
                <a:lumMod val="20000"/>
                <a:lumOff val="8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'5 -Graphiques START'!$C$4:$C$11</c:f>
              <c:strCache>
                <c:ptCount val="8"/>
                <c:pt idx="0">
                  <c:v>A1</c:v>
                </c:pt>
                <c:pt idx="1">
                  <c:v>A2</c:v>
                </c:pt>
                <c:pt idx="2">
                  <c:v>A3</c:v>
                </c:pt>
                <c:pt idx="3">
                  <c:v>A4</c:v>
                </c:pt>
                <c:pt idx="4">
                  <c:v>A5</c:v>
                </c:pt>
                <c:pt idx="5">
                  <c:v>A6</c:v>
                </c:pt>
                <c:pt idx="6">
                  <c:v>A7</c:v>
                </c:pt>
                <c:pt idx="7">
                  <c:v>A8</c:v>
                </c:pt>
              </c:strCache>
            </c:strRef>
          </c:cat>
          <c:val>
            <c:numRef>
              <c:f>'5 -Graphiques START'!$D$4:$D$11</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65FB-402A-989D-29ED67503A86}"/>
            </c:ext>
          </c:extLst>
        </c:ser>
        <c:dLbls>
          <c:showLegendKey val="0"/>
          <c:showVal val="0"/>
          <c:showCatName val="0"/>
          <c:showSerName val="0"/>
          <c:showPercent val="0"/>
          <c:showBubbleSize val="0"/>
        </c:dLbls>
        <c:gapWidth val="150"/>
        <c:axId val="82986496"/>
        <c:axId val="82988032"/>
      </c:barChart>
      <c:catAx>
        <c:axId val="82986496"/>
        <c:scaling>
          <c:orientation val="minMax"/>
        </c:scaling>
        <c:delete val="0"/>
        <c:axPos val="b"/>
        <c:numFmt formatCode="General" sourceLinked="0"/>
        <c:majorTickMark val="out"/>
        <c:minorTickMark val="none"/>
        <c:tickLblPos val="nextTo"/>
        <c:crossAx val="82988032"/>
        <c:crosses val="autoZero"/>
        <c:auto val="1"/>
        <c:lblAlgn val="ctr"/>
        <c:lblOffset val="100"/>
        <c:noMultiLvlLbl val="0"/>
      </c:catAx>
      <c:valAx>
        <c:axId val="82988032"/>
        <c:scaling>
          <c:orientation val="minMax"/>
        </c:scaling>
        <c:delete val="0"/>
        <c:axPos val="l"/>
        <c:numFmt formatCode="General" sourceLinked="1"/>
        <c:majorTickMark val="out"/>
        <c:minorTickMark val="none"/>
        <c:tickLblPos val="nextTo"/>
        <c:crossAx val="82986496"/>
        <c:crosses val="autoZero"/>
        <c:crossBetween val="between"/>
        <c:minorUnit val="4.0000000000000015E-2"/>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barChart>
        <c:barDir val="col"/>
        <c:grouping val="clustered"/>
        <c:varyColors val="0"/>
        <c:ser>
          <c:idx val="0"/>
          <c:order val="0"/>
          <c:tx>
            <c:strRef>
              <c:f>'5 -Graphiques STOPP'!$B$7</c:f>
              <c:strCache>
                <c:ptCount val="1"/>
                <c:pt idx="0">
                  <c:v> B : Système cardiovasculaire</c:v>
                </c:pt>
              </c:strCache>
            </c:strRef>
          </c:tx>
          <c:spPr>
            <a:solidFill>
              <a:schemeClr val="accent5">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'5 -Graphiques STOPP'!$C$7:$C$19</c:f>
              <c:strCache>
                <c:ptCount val="13"/>
                <c:pt idx="0">
                  <c:v>B1</c:v>
                </c:pt>
                <c:pt idx="1">
                  <c:v>B2</c:v>
                </c:pt>
                <c:pt idx="2">
                  <c:v>B3</c:v>
                </c:pt>
                <c:pt idx="3">
                  <c:v>B4</c:v>
                </c:pt>
                <c:pt idx="4">
                  <c:v>B5</c:v>
                </c:pt>
                <c:pt idx="5">
                  <c:v>B6</c:v>
                </c:pt>
                <c:pt idx="6">
                  <c:v>B7</c:v>
                </c:pt>
                <c:pt idx="7">
                  <c:v>B8</c:v>
                </c:pt>
                <c:pt idx="8">
                  <c:v>B9</c:v>
                </c:pt>
                <c:pt idx="9">
                  <c:v>B10</c:v>
                </c:pt>
                <c:pt idx="10">
                  <c:v>B11</c:v>
                </c:pt>
                <c:pt idx="11">
                  <c:v>B12</c:v>
                </c:pt>
                <c:pt idx="12">
                  <c:v>B13</c:v>
                </c:pt>
              </c:strCache>
            </c:strRef>
          </c:cat>
          <c:val>
            <c:numRef>
              <c:f>'5 -Graphiques STOPP'!$D$7:$D$19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581D-4D01-B1EE-D479DBC75CD7}"/>
            </c:ext>
          </c:extLst>
        </c:ser>
        <c:dLbls>
          <c:showLegendKey val="0"/>
          <c:showVal val="0"/>
          <c:showCatName val="0"/>
          <c:showSerName val="0"/>
          <c:showPercent val="0"/>
          <c:showBubbleSize val="0"/>
        </c:dLbls>
        <c:gapWidth val="150"/>
        <c:axId val="101193984"/>
        <c:axId val="101195776"/>
      </c:barChart>
      <c:catAx>
        <c:axId val="101193984"/>
        <c:scaling>
          <c:orientation val="minMax"/>
        </c:scaling>
        <c:delete val="0"/>
        <c:axPos val="b"/>
        <c:numFmt formatCode="General" sourceLinked="1"/>
        <c:majorTickMark val="out"/>
        <c:minorTickMark val="none"/>
        <c:tickLblPos val="nextTo"/>
        <c:crossAx val="101195776"/>
        <c:crosses val="autoZero"/>
        <c:auto val="1"/>
        <c:lblAlgn val="ctr"/>
        <c:lblOffset val="100"/>
        <c:noMultiLvlLbl val="0"/>
      </c:catAx>
      <c:valAx>
        <c:axId val="101195776"/>
        <c:scaling>
          <c:orientation val="minMax"/>
        </c:scaling>
        <c:delete val="0"/>
        <c:axPos val="l"/>
        <c:title>
          <c:tx>
            <c:rich>
              <a:bodyPr/>
              <a:lstStyle/>
              <a:p>
                <a:pPr>
                  <a:defRPr/>
                </a:pPr>
                <a:r>
                  <a:rPr lang="en-US"/>
                  <a:t>Ocurrence du critère
</a:t>
                </a:r>
              </a:p>
            </c:rich>
          </c:tx>
          <c:layout/>
          <c:overlay val="0"/>
        </c:title>
        <c:numFmt formatCode="General" sourceLinked="1"/>
        <c:majorTickMark val="out"/>
        <c:minorTickMark val="none"/>
        <c:tickLblPos val="nextTo"/>
        <c:crossAx val="101193984"/>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'5 -Graphiques START'!$B$21:$B$22</c:f>
              <c:strCache>
                <c:ptCount val="2"/>
                <c:pt idx="0">
                  <c:v>D : Appareil gastro-intestinal</c:v>
                </c:pt>
              </c:strCache>
            </c:strRef>
          </c:tx>
          <c:spPr>
            <a:solidFill>
              <a:schemeClr val="accent4">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'5 -Graphiques START'!$C$21:$C$22</c:f>
              <c:strCache>
                <c:ptCount val="2"/>
                <c:pt idx="0">
                  <c:v>D1</c:v>
                </c:pt>
                <c:pt idx="1">
                  <c:v>D2</c:v>
                </c:pt>
              </c:strCache>
            </c:strRef>
          </c:cat>
          <c:val>
            <c:numRef>
              <c:f>'5 -Graphiques START'!$D$21:$D$22</c:f>
              <c:numCache>
                <c:formatCode>General</c:formatCode>
                <c:ptCount val="2"/>
                <c:pt idx="0">
                  <c:v>0</c:v>
                </c:pt>
                <c:pt idx="1">
                  <c:v>0</c:v>
                </c:pt>
              </c:numCache>
            </c:numRef>
          </c:val>
          <c:extLst>
            <c:ext xmlns:c16="http://schemas.microsoft.com/office/drawing/2014/chart" uri="{C3380CC4-5D6E-409C-BE32-E72D297353CC}">
              <c16:uniqueId val="{00000000-C6DD-4D70-8CDF-D92E7F97809C}"/>
            </c:ext>
          </c:extLst>
        </c:ser>
        <c:dLbls>
          <c:showLegendKey val="0"/>
          <c:showVal val="0"/>
          <c:showCatName val="0"/>
          <c:showSerName val="0"/>
          <c:showPercent val="0"/>
          <c:showBubbleSize val="0"/>
        </c:dLbls>
        <c:gapWidth val="150"/>
        <c:axId val="83016704"/>
        <c:axId val="83022592"/>
      </c:barChart>
      <c:catAx>
        <c:axId val="83016704"/>
        <c:scaling>
          <c:orientation val="minMax"/>
        </c:scaling>
        <c:delete val="0"/>
        <c:axPos val="b"/>
        <c:numFmt formatCode="General" sourceLinked="0"/>
        <c:majorTickMark val="out"/>
        <c:minorTickMark val="none"/>
        <c:tickLblPos val="nextTo"/>
        <c:crossAx val="83022592"/>
        <c:crosses val="autoZero"/>
        <c:auto val="1"/>
        <c:lblAlgn val="ctr"/>
        <c:lblOffset val="100"/>
        <c:noMultiLvlLbl val="0"/>
      </c:catAx>
      <c:valAx>
        <c:axId val="83022592"/>
        <c:scaling>
          <c:orientation val="minMax"/>
        </c:scaling>
        <c:delete val="0"/>
        <c:axPos val="l"/>
        <c:numFmt formatCode="General" sourceLinked="1"/>
        <c:majorTickMark val="out"/>
        <c:minorTickMark val="none"/>
        <c:tickLblPos val="nextTo"/>
        <c:crossAx val="83016704"/>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'5 -Graphiques START'!$B$31:$B$33</c:f>
              <c:strCache>
                <c:ptCount val="3"/>
                <c:pt idx="0">
                  <c:v>G : Appareil urogénital</c:v>
                </c:pt>
              </c:strCache>
            </c:strRef>
          </c:tx>
          <c:spPr>
            <a:solidFill>
              <a:srgbClr val="FFFF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'5 -Graphiques START'!$C$31:$C$33</c:f>
              <c:strCache>
                <c:ptCount val="3"/>
                <c:pt idx="0">
                  <c:v>G1</c:v>
                </c:pt>
                <c:pt idx="1">
                  <c:v>G2</c:v>
                </c:pt>
                <c:pt idx="2">
                  <c:v>G3</c:v>
                </c:pt>
              </c:strCache>
            </c:strRef>
          </c:cat>
          <c:val>
            <c:numRef>
              <c:f>'5 -Graphiques START'!$D$31:$D$33</c:f>
              <c:numCache>
                <c:formatCode>General</c:formatCode>
                <c:ptCount val="3"/>
                <c:pt idx="0">
                  <c:v>0</c:v>
                </c:pt>
                <c:pt idx="1">
                  <c:v>0</c:v>
                </c:pt>
                <c:pt idx="2">
                  <c:v>0</c:v>
                </c:pt>
              </c:numCache>
            </c:numRef>
          </c:val>
          <c:extLst>
            <c:ext xmlns:c16="http://schemas.microsoft.com/office/drawing/2014/chart" uri="{C3380CC4-5D6E-409C-BE32-E72D297353CC}">
              <c16:uniqueId val="{00000000-1F68-41D5-9001-7C916BA50797}"/>
            </c:ext>
          </c:extLst>
        </c:ser>
        <c:dLbls>
          <c:showLegendKey val="0"/>
          <c:showVal val="0"/>
          <c:showCatName val="0"/>
          <c:showSerName val="0"/>
          <c:showPercent val="0"/>
          <c:showBubbleSize val="0"/>
        </c:dLbls>
        <c:gapWidth val="150"/>
        <c:axId val="110211840"/>
        <c:axId val="110213376"/>
      </c:barChart>
      <c:catAx>
        <c:axId val="110211840"/>
        <c:scaling>
          <c:orientation val="minMax"/>
        </c:scaling>
        <c:delete val="0"/>
        <c:axPos val="b"/>
        <c:numFmt formatCode="General" sourceLinked="0"/>
        <c:majorTickMark val="out"/>
        <c:minorTickMark val="none"/>
        <c:tickLblPos val="nextTo"/>
        <c:crossAx val="110213376"/>
        <c:crosses val="autoZero"/>
        <c:auto val="1"/>
        <c:lblAlgn val="ctr"/>
        <c:lblOffset val="100"/>
        <c:noMultiLvlLbl val="0"/>
      </c:catAx>
      <c:valAx>
        <c:axId val="110213376"/>
        <c:scaling>
          <c:orientation val="minMax"/>
        </c:scaling>
        <c:delete val="0"/>
        <c:axPos val="l"/>
        <c:numFmt formatCode="General" sourceLinked="1"/>
        <c:majorTickMark val="out"/>
        <c:minorTickMark val="none"/>
        <c:tickLblPos val="nextTo"/>
        <c:crossAx val="110211840"/>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'5 -Graphiques START'!$B$12:$B$14</c:f>
              <c:strCache>
                <c:ptCount val="3"/>
                <c:pt idx="0">
                  <c:v>B : Système respiratoire</c:v>
                </c:pt>
              </c:strCache>
            </c:strRef>
          </c:tx>
          <c:spPr>
            <a:solidFill>
              <a:schemeClr val="accent3">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'5 -Graphiques START'!$C$12:$C$14</c:f>
              <c:strCache>
                <c:ptCount val="3"/>
                <c:pt idx="0">
                  <c:v>B1</c:v>
                </c:pt>
                <c:pt idx="1">
                  <c:v>B2</c:v>
                </c:pt>
                <c:pt idx="2">
                  <c:v>B3</c:v>
                </c:pt>
              </c:strCache>
            </c:strRef>
          </c:cat>
          <c:val>
            <c:numRef>
              <c:f>'5 -Graphiques START'!$D$12:$D$14</c:f>
              <c:numCache>
                <c:formatCode>General</c:formatCode>
                <c:ptCount val="3"/>
                <c:pt idx="0">
                  <c:v>0</c:v>
                </c:pt>
                <c:pt idx="1">
                  <c:v>0</c:v>
                </c:pt>
                <c:pt idx="2">
                  <c:v>0</c:v>
                </c:pt>
              </c:numCache>
            </c:numRef>
          </c:val>
          <c:extLst>
            <c:ext xmlns:c16="http://schemas.microsoft.com/office/drawing/2014/chart" uri="{C3380CC4-5D6E-409C-BE32-E72D297353CC}">
              <c16:uniqueId val="{00000000-AA6F-4C2F-A5C5-BD03AA4375C6}"/>
            </c:ext>
          </c:extLst>
        </c:ser>
        <c:dLbls>
          <c:showLegendKey val="0"/>
          <c:showVal val="0"/>
          <c:showCatName val="0"/>
          <c:showSerName val="0"/>
          <c:showPercent val="0"/>
          <c:showBubbleSize val="0"/>
        </c:dLbls>
        <c:gapWidth val="150"/>
        <c:axId val="110225664"/>
        <c:axId val="110227456"/>
      </c:barChart>
      <c:catAx>
        <c:axId val="110225664"/>
        <c:scaling>
          <c:orientation val="minMax"/>
        </c:scaling>
        <c:delete val="0"/>
        <c:axPos val="b"/>
        <c:numFmt formatCode="General" sourceLinked="1"/>
        <c:majorTickMark val="out"/>
        <c:minorTickMark val="none"/>
        <c:tickLblPos val="nextTo"/>
        <c:crossAx val="110227456"/>
        <c:crosses val="autoZero"/>
        <c:auto val="1"/>
        <c:lblAlgn val="ctr"/>
        <c:lblOffset val="100"/>
        <c:noMultiLvlLbl val="0"/>
      </c:catAx>
      <c:valAx>
        <c:axId val="110227456"/>
        <c:scaling>
          <c:orientation val="minMax"/>
        </c:scaling>
        <c:delete val="0"/>
        <c:axPos val="l"/>
        <c:numFmt formatCode="General" sourceLinked="1"/>
        <c:majorTickMark val="out"/>
        <c:minorTickMark val="none"/>
        <c:tickLblPos val="nextTo"/>
        <c:crossAx val="110225664"/>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'5 -Graphiques START'!$B$23:$B$28</c:f>
              <c:strCache>
                <c:ptCount val="6"/>
                <c:pt idx="0">
                  <c:v>E : Appareil musculosquelettique</c:v>
                </c:pt>
              </c:strCache>
            </c:strRef>
          </c:tx>
          <c:spPr>
            <a:solidFill>
              <a:schemeClr val="accent2">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'5 -Graphiques START'!$C$23:$C$29</c:f>
              <c:strCache>
                <c:ptCount val="7"/>
                <c:pt idx="0">
                  <c:v>E1</c:v>
                </c:pt>
                <c:pt idx="1">
                  <c:v>E2</c:v>
                </c:pt>
                <c:pt idx="2">
                  <c:v>E3</c:v>
                </c:pt>
                <c:pt idx="3">
                  <c:v>E4</c:v>
                </c:pt>
                <c:pt idx="4">
                  <c:v>E5</c:v>
                </c:pt>
                <c:pt idx="5">
                  <c:v>E6</c:v>
                </c:pt>
                <c:pt idx="6">
                  <c:v>E7</c:v>
                </c:pt>
              </c:strCache>
            </c:strRef>
          </c:cat>
          <c:val>
            <c:numRef>
              <c:f>'5 -Graphiques START'!$D$23:$D$29</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8253-4035-8CA0-C2FCC4E687A0}"/>
            </c:ext>
          </c:extLst>
        </c:ser>
        <c:dLbls>
          <c:showLegendKey val="0"/>
          <c:showVal val="0"/>
          <c:showCatName val="0"/>
          <c:showSerName val="0"/>
          <c:showPercent val="0"/>
          <c:showBubbleSize val="0"/>
        </c:dLbls>
        <c:gapWidth val="150"/>
        <c:axId val="110252032"/>
        <c:axId val="110253568"/>
      </c:barChart>
      <c:catAx>
        <c:axId val="110252032"/>
        <c:scaling>
          <c:orientation val="minMax"/>
        </c:scaling>
        <c:delete val="0"/>
        <c:axPos val="b"/>
        <c:numFmt formatCode="General" sourceLinked="1"/>
        <c:majorTickMark val="out"/>
        <c:minorTickMark val="none"/>
        <c:tickLblPos val="nextTo"/>
        <c:crossAx val="110253568"/>
        <c:crosses val="autoZero"/>
        <c:auto val="1"/>
        <c:lblAlgn val="ctr"/>
        <c:lblOffset val="100"/>
        <c:noMultiLvlLbl val="0"/>
      </c:catAx>
      <c:valAx>
        <c:axId val="110253568"/>
        <c:scaling>
          <c:orientation val="minMax"/>
        </c:scaling>
        <c:delete val="0"/>
        <c:axPos val="l"/>
        <c:numFmt formatCode="General" sourceLinked="1"/>
        <c:majorTickMark val="out"/>
        <c:minorTickMark val="none"/>
        <c:tickLblPos val="nextTo"/>
        <c:crossAx val="110252032"/>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'5 -Graphiques START'!$B$34</c:f>
              <c:strCache>
                <c:ptCount val="1"/>
                <c:pt idx="0">
                  <c:v>H : Antalgiques</c:v>
                </c:pt>
              </c:strCache>
            </c:strRef>
          </c:tx>
          <c:spPr>
            <a:solidFill>
              <a:srgbClr val="66FFC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'5 -Graphiques START'!$C$34:$C$35</c:f>
              <c:strCache>
                <c:ptCount val="2"/>
                <c:pt idx="0">
                  <c:v>H1</c:v>
                </c:pt>
                <c:pt idx="1">
                  <c:v>H2</c:v>
                </c:pt>
              </c:strCache>
            </c:strRef>
          </c:cat>
          <c:val>
            <c:numRef>
              <c:f>'5 -Graphiques START'!$D$34:$D$35</c:f>
              <c:numCache>
                <c:formatCode>General</c:formatCode>
                <c:ptCount val="2"/>
                <c:pt idx="0">
                  <c:v>0</c:v>
                </c:pt>
                <c:pt idx="1">
                  <c:v>0</c:v>
                </c:pt>
              </c:numCache>
            </c:numRef>
          </c:val>
          <c:extLst>
            <c:ext xmlns:c16="http://schemas.microsoft.com/office/drawing/2014/chart" uri="{C3380CC4-5D6E-409C-BE32-E72D297353CC}">
              <c16:uniqueId val="{00000000-519C-4A2F-A2BF-BBBC8844F76C}"/>
            </c:ext>
          </c:extLst>
        </c:ser>
        <c:dLbls>
          <c:showLegendKey val="0"/>
          <c:showVal val="0"/>
          <c:showCatName val="0"/>
          <c:showSerName val="0"/>
          <c:showPercent val="0"/>
          <c:showBubbleSize val="0"/>
        </c:dLbls>
        <c:gapWidth val="150"/>
        <c:axId val="110286336"/>
        <c:axId val="110287872"/>
      </c:barChart>
      <c:catAx>
        <c:axId val="110286336"/>
        <c:scaling>
          <c:orientation val="minMax"/>
        </c:scaling>
        <c:delete val="0"/>
        <c:axPos val="b"/>
        <c:numFmt formatCode="General" sourceLinked="1"/>
        <c:majorTickMark val="out"/>
        <c:minorTickMark val="none"/>
        <c:tickLblPos val="nextTo"/>
        <c:crossAx val="110287872"/>
        <c:crosses val="autoZero"/>
        <c:auto val="1"/>
        <c:lblAlgn val="ctr"/>
        <c:lblOffset val="100"/>
        <c:noMultiLvlLbl val="0"/>
      </c:catAx>
      <c:valAx>
        <c:axId val="110287872"/>
        <c:scaling>
          <c:orientation val="minMax"/>
        </c:scaling>
        <c:delete val="0"/>
        <c:axPos val="l"/>
        <c:numFmt formatCode="General" sourceLinked="1"/>
        <c:majorTickMark val="out"/>
        <c:minorTickMark val="none"/>
        <c:tickLblPos val="nextTo"/>
        <c:crossAx val="110286336"/>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'5 -Graphiques START'!$B$15:$B$20</c:f>
              <c:strCache>
                <c:ptCount val="6"/>
                <c:pt idx="0">
                  <c:v>C : Système nerveux central et appareil visuel</c:v>
                </c:pt>
              </c:strCache>
            </c:strRef>
          </c:tx>
          <c:spPr>
            <a:solidFill>
              <a:schemeClr val="accent6">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'5 -Graphiques START'!$C$15:$C$20</c:f>
              <c:strCache>
                <c:ptCount val="6"/>
                <c:pt idx="0">
                  <c:v>C1</c:v>
                </c:pt>
                <c:pt idx="1">
                  <c:v>C2</c:v>
                </c:pt>
                <c:pt idx="2">
                  <c:v>C3</c:v>
                </c:pt>
                <c:pt idx="3">
                  <c:v>C4</c:v>
                </c:pt>
                <c:pt idx="4">
                  <c:v>C5</c:v>
                </c:pt>
                <c:pt idx="5">
                  <c:v>C6</c:v>
                </c:pt>
              </c:strCache>
            </c:strRef>
          </c:cat>
          <c:val>
            <c:numRef>
              <c:f>'5 -Graphiques START'!$D$15:$D$20</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AFE2-4EFA-AA0E-AB13DE458C0D}"/>
            </c:ext>
          </c:extLst>
        </c:ser>
        <c:dLbls>
          <c:showLegendKey val="0"/>
          <c:showVal val="0"/>
          <c:showCatName val="0"/>
          <c:showSerName val="0"/>
          <c:showPercent val="0"/>
          <c:showBubbleSize val="0"/>
        </c:dLbls>
        <c:gapWidth val="150"/>
        <c:axId val="110324736"/>
        <c:axId val="110334720"/>
      </c:barChart>
      <c:catAx>
        <c:axId val="110324736"/>
        <c:scaling>
          <c:orientation val="minMax"/>
        </c:scaling>
        <c:delete val="0"/>
        <c:axPos val="b"/>
        <c:numFmt formatCode="General" sourceLinked="1"/>
        <c:majorTickMark val="out"/>
        <c:minorTickMark val="none"/>
        <c:tickLblPos val="nextTo"/>
        <c:crossAx val="110334720"/>
        <c:crosses val="autoZero"/>
        <c:auto val="1"/>
        <c:lblAlgn val="ctr"/>
        <c:lblOffset val="100"/>
        <c:noMultiLvlLbl val="0"/>
      </c:catAx>
      <c:valAx>
        <c:axId val="110334720"/>
        <c:scaling>
          <c:orientation val="minMax"/>
        </c:scaling>
        <c:delete val="0"/>
        <c:axPos val="l"/>
        <c:numFmt formatCode="General" sourceLinked="1"/>
        <c:majorTickMark val="out"/>
        <c:minorTickMark val="none"/>
        <c:tickLblPos val="nextTo"/>
        <c:crossAx val="110324736"/>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'5 -Graphiques START'!$B$30</c:f>
              <c:strCache>
                <c:ptCount val="1"/>
                <c:pt idx="0">
                  <c:v>F : Système endocrinien</c:v>
                </c:pt>
              </c:strCache>
            </c:strRef>
          </c:tx>
          <c:spPr>
            <a:solidFill>
              <a:schemeClr val="tx2">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'5 -Graphiques START'!$C$30</c:f>
              <c:strCache>
                <c:ptCount val="1"/>
                <c:pt idx="0">
                  <c:v>F1</c:v>
                </c:pt>
              </c:strCache>
            </c:strRef>
          </c:cat>
          <c:val>
            <c:numRef>
              <c:f>'5 -Graphiques START'!$D$30</c:f>
              <c:numCache>
                <c:formatCode>General</c:formatCode>
                <c:ptCount val="1"/>
                <c:pt idx="0">
                  <c:v>0</c:v>
                </c:pt>
              </c:numCache>
            </c:numRef>
          </c:val>
          <c:extLst>
            <c:ext xmlns:c16="http://schemas.microsoft.com/office/drawing/2014/chart" uri="{C3380CC4-5D6E-409C-BE32-E72D297353CC}">
              <c16:uniqueId val="{00000000-5603-4A71-9A17-6B6DDF5B65DA}"/>
            </c:ext>
          </c:extLst>
        </c:ser>
        <c:dLbls>
          <c:showLegendKey val="0"/>
          <c:showVal val="0"/>
          <c:showCatName val="0"/>
          <c:showSerName val="0"/>
          <c:showPercent val="0"/>
          <c:showBubbleSize val="0"/>
        </c:dLbls>
        <c:gapWidth val="150"/>
        <c:axId val="110359296"/>
        <c:axId val="110360832"/>
      </c:barChart>
      <c:catAx>
        <c:axId val="110359296"/>
        <c:scaling>
          <c:orientation val="minMax"/>
        </c:scaling>
        <c:delete val="0"/>
        <c:axPos val="b"/>
        <c:numFmt formatCode="General" sourceLinked="1"/>
        <c:majorTickMark val="out"/>
        <c:minorTickMark val="none"/>
        <c:tickLblPos val="nextTo"/>
        <c:crossAx val="110360832"/>
        <c:crosses val="autoZero"/>
        <c:auto val="1"/>
        <c:lblAlgn val="ctr"/>
        <c:lblOffset val="100"/>
        <c:noMultiLvlLbl val="0"/>
      </c:catAx>
      <c:valAx>
        <c:axId val="110360832"/>
        <c:scaling>
          <c:orientation val="minMax"/>
        </c:scaling>
        <c:delete val="0"/>
        <c:axPos val="l"/>
        <c:numFmt formatCode="General" sourceLinked="1"/>
        <c:majorTickMark val="out"/>
        <c:minorTickMark val="none"/>
        <c:tickLblPos val="nextTo"/>
        <c:crossAx val="110359296"/>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'5 -Graphiques START'!$B$36:$B$37</c:f>
              <c:strCache>
                <c:ptCount val="2"/>
                <c:pt idx="0">
                  <c:v>I : Vaccins</c:v>
                </c:pt>
              </c:strCache>
            </c:strRef>
          </c:tx>
          <c:spPr>
            <a:solidFill>
              <a:srgbClr val="99FF66"/>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'5 -Graphiques START'!$C$36:$C$37</c:f>
              <c:strCache>
                <c:ptCount val="2"/>
                <c:pt idx="0">
                  <c:v>I1</c:v>
                </c:pt>
                <c:pt idx="1">
                  <c:v>I2</c:v>
                </c:pt>
              </c:strCache>
            </c:strRef>
          </c:cat>
          <c:val>
            <c:numRef>
              <c:f>'5 -Graphiques START'!$D$36:$D$37</c:f>
              <c:numCache>
                <c:formatCode>General</c:formatCode>
                <c:ptCount val="2"/>
                <c:pt idx="0">
                  <c:v>0</c:v>
                </c:pt>
                <c:pt idx="1">
                  <c:v>0</c:v>
                </c:pt>
              </c:numCache>
            </c:numRef>
          </c:val>
          <c:extLst>
            <c:ext xmlns:c16="http://schemas.microsoft.com/office/drawing/2014/chart" uri="{C3380CC4-5D6E-409C-BE32-E72D297353CC}">
              <c16:uniqueId val="{00000000-75C4-48A1-9FE5-03FA4A063943}"/>
            </c:ext>
          </c:extLst>
        </c:ser>
        <c:dLbls>
          <c:showLegendKey val="0"/>
          <c:showVal val="0"/>
          <c:showCatName val="0"/>
          <c:showSerName val="0"/>
          <c:showPercent val="0"/>
          <c:showBubbleSize val="0"/>
        </c:dLbls>
        <c:gapWidth val="150"/>
        <c:axId val="110393600"/>
        <c:axId val="110399488"/>
      </c:barChart>
      <c:catAx>
        <c:axId val="110393600"/>
        <c:scaling>
          <c:orientation val="minMax"/>
        </c:scaling>
        <c:delete val="0"/>
        <c:axPos val="b"/>
        <c:numFmt formatCode="General" sourceLinked="1"/>
        <c:majorTickMark val="out"/>
        <c:minorTickMark val="none"/>
        <c:tickLblPos val="nextTo"/>
        <c:crossAx val="110399488"/>
        <c:crosses val="autoZero"/>
        <c:auto val="0"/>
        <c:lblAlgn val="ctr"/>
        <c:lblOffset val="100"/>
        <c:noMultiLvlLbl val="0"/>
      </c:catAx>
      <c:valAx>
        <c:axId val="110399488"/>
        <c:scaling>
          <c:orientation val="minMax"/>
        </c:scaling>
        <c:delete val="0"/>
        <c:axPos val="l"/>
        <c:numFmt formatCode="General" sourceLinked="1"/>
        <c:majorTickMark val="out"/>
        <c:minorTickMark val="none"/>
        <c:tickLblPos val="nextTo"/>
        <c:crossAx val="110393600"/>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radarChart>
        <c:radarStyle val="marker"/>
        <c:varyColors val="0"/>
        <c:ser>
          <c:idx val="1"/>
          <c:order val="0"/>
          <c:tx>
            <c:v>%</c:v>
          </c:tx>
          <c:marker>
            <c:symbol val="none"/>
          </c:marker>
          <c:cat>
            <c:strRef>
              <c:f>'5 -Graphiques START'!$A$71:$M$71</c:f>
              <c:strCache>
                <c:ptCount val="9"/>
                <c:pt idx="0">
                  <c:v> A : Système cardiovasculaire</c:v>
                </c:pt>
                <c:pt idx="1">
                  <c:v>B : Système respiratoire</c:v>
                </c:pt>
                <c:pt idx="2">
                  <c:v>C : Système nerveux central et appareil visuel</c:v>
                </c:pt>
                <c:pt idx="3">
                  <c:v>D : Appareil gastro-intestinal</c:v>
                </c:pt>
                <c:pt idx="4">
                  <c:v>E : Appareil musculosquelettique</c:v>
                </c:pt>
                <c:pt idx="5">
                  <c:v>F : Système endocrinien</c:v>
                </c:pt>
                <c:pt idx="6">
                  <c:v>G : Appareil urogénital</c:v>
                </c:pt>
                <c:pt idx="7">
                  <c:v>H : Antalgiques</c:v>
                </c:pt>
                <c:pt idx="8">
                  <c:v>I : Vaccins</c:v>
                </c:pt>
              </c:strCache>
            </c:strRef>
          </c:cat>
          <c:val>
            <c:numRef>
              <c:f>'5 -Graphiques START'!$A$73:$M$73</c:f>
              <c:numCache>
                <c:formatCode>General</c:formatCode>
                <c:ptCount val="13"/>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D1B2-45BC-831D-BBB52284A1CC}"/>
            </c:ext>
          </c:extLst>
        </c:ser>
        <c:dLbls>
          <c:showLegendKey val="0"/>
          <c:showVal val="0"/>
          <c:showCatName val="0"/>
          <c:showSerName val="0"/>
          <c:showPercent val="0"/>
          <c:showBubbleSize val="0"/>
        </c:dLbls>
        <c:axId val="110415872"/>
        <c:axId val="110417408"/>
      </c:radarChart>
      <c:catAx>
        <c:axId val="110415872"/>
        <c:scaling>
          <c:orientation val="minMax"/>
        </c:scaling>
        <c:delete val="0"/>
        <c:axPos val="b"/>
        <c:majorGridlines/>
        <c:numFmt formatCode="General" sourceLinked="0"/>
        <c:majorTickMark val="out"/>
        <c:minorTickMark val="none"/>
        <c:tickLblPos val="nextTo"/>
        <c:crossAx val="110417408"/>
        <c:crosses val="autoZero"/>
        <c:auto val="1"/>
        <c:lblAlgn val="ctr"/>
        <c:lblOffset val="100"/>
        <c:noMultiLvlLbl val="0"/>
      </c:catAx>
      <c:valAx>
        <c:axId val="110417408"/>
        <c:scaling>
          <c:orientation val="minMax"/>
        </c:scaling>
        <c:delete val="0"/>
        <c:axPos val="l"/>
        <c:majorGridlines/>
        <c:numFmt formatCode="General" sourceLinked="1"/>
        <c:majorTickMark val="cross"/>
        <c:minorTickMark val="none"/>
        <c:tickLblPos val="nextTo"/>
        <c:crossAx val="110415872"/>
        <c:crosses val="autoZero"/>
        <c:crossBetween val="between"/>
      </c:valAx>
    </c:plotArea>
    <c:legend>
      <c:legendPos val="r"/>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barChart>
        <c:barDir val="col"/>
        <c:grouping val="clustered"/>
        <c:varyColors val="0"/>
        <c:ser>
          <c:idx val="0"/>
          <c:order val="0"/>
          <c:tx>
            <c:strRef>
              <c:f>'5 -Graphiques STOPP'!$B$20</c:f>
              <c:strCache>
                <c:ptCount val="1"/>
                <c:pt idx="0">
                  <c:v>C : Antiplaquettaires et anticoagulants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'5 -Graphiques STOPP'!$C$20:$C$30</c:f>
              <c:strCache>
                <c:ptCount val="11"/>
                <c:pt idx="0">
                  <c:v>C1</c:v>
                </c:pt>
                <c:pt idx="1">
                  <c:v>C2</c:v>
                </c:pt>
                <c:pt idx="2">
                  <c:v>C3</c:v>
                </c:pt>
                <c:pt idx="3">
                  <c:v>C4</c:v>
                </c:pt>
                <c:pt idx="4">
                  <c:v>C5</c:v>
                </c:pt>
                <c:pt idx="5">
                  <c:v>C6</c:v>
                </c:pt>
                <c:pt idx="6">
                  <c:v>C7</c:v>
                </c:pt>
                <c:pt idx="7">
                  <c:v>C8</c:v>
                </c:pt>
                <c:pt idx="8">
                  <c:v>C9</c:v>
                </c:pt>
                <c:pt idx="9">
                  <c:v>C10</c:v>
                </c:pt>
                <c:pt idx="10">
                  <c:v>C11</c:v>
                </c:pt>
              </c:strCache>
            </c:strRef>
          </c:cat>
          <c:val>
            <c:numRef>
              <c:f>'5 -Graphiques STOPP'!$D$20:$D$30</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7C3F-4C6E-A7EC-197AE6361BF6}"/>
            </c:ext>
          </c:extLst>
        </c:ser>
        <c:dLbls>
          <c:showLegendKey val="0"/>
          <c:showVal val="0"/>
          <c:showCatName val="0"/>
          <c:showSerName val="0"/>
          <c:showPercent val="0"/>
          <c:showBubbleSize val="0"/>
        </c:dLbls>
        <c:gapWidth val="150"/>
        <c:axId val="101217792"/>
        <c:axId val="101219328"/>
      </c:barChart>
      <c:catAx>
        <c:axId val="101217792"/>
        <c:scaling>
          <c:orientation val="minMax"/>
        </c:scaling>
        <c:delete val="0"/>
        <c:axPos val="b"/>
        <c:numFmt formatCode="General" sourceLinked="1"/>
        <c:majorTickMark val="out"/>
        <c:minorTickMark val="none"/>
        <c:tickLblPos val="nextTo"/>
        <c:crossAx val="101219328"/>
        <c:crosses val="autoZero"/>
        <c:auto val="1"/>
        <c:lblAlgn val="ctr"/>
        <c:lblOffset val="100"/>
        <c:noMultiLvlLbl val="0"/>
      </c:catAx>
      <c:valAx>
        <c:axId val="101219328"/>
        <c:scaling>
          <c:orientation val="minMax"/>
        </c:scaling>
        <c:delete val="0"/>
        <c:axPos val="l"/>
        <c:title>
          <c:tx>
            <c:rich>
              <a:bodyPr/>
              <a:lstStyle/>
              <a:p>
                <a:pPr>
                  <a:defRPr/>
                </a:pPr>
                <a:r>
                  <a:rPr lang="en-US"/>
                  <a:t>Ocurrence du critère
</a:t>
                </a:r>
              </a:p>
            </c:rich>
          </c:tx>
          <c:layout/>
          <c:overlay val="0"/>
        </c:title>
        <c:numFmt formatCode="General" sourceLinked="1"/>
        <c:majorTickMark val="out"/>
        <c:minorTickMark val="none"/>
        <c:tickLblPos val="nextTo"/>
        <c:crossAx val="101217792"/>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barChart>
        <c:barDir val="col"/>
        <c:grouping val="clustered"/>
        <c:varyColors val="0"/>
        <c:ser>
          <c:idx val="0"/>
          <c:order val="0"/>
          <c:tx>
            <c:strRef>
              <c:f>'5 -Graphiques STOPP'!$B$31</c:f>
              <c:strCache>
                <c:ptCount val="1"/>
                <c:pt idx="0">
                  <c:v>D : Système nerveux central et appareil visuel</c:v>
                </c:pt>
              </c:strCache>
            </c:strRef>
          </c:tx>
          <c:spPr>
            <a:solidFill>
              <a:schemeClr val="accent6">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'5 -Graphiques STOPP'!$C$31:$C$44</c:f>
              <c:strCache>
                <c:ptCount val="14"/>
                <c:pt idx="0">
                  <c:v>D1</c:v>
                </c:pt>
                <c:pt idx="1">
                  <c:v>D2</c:v>
                </c:pt>
                <c:pt idx="2">
                  <c:v>D3</c:v>
                </c:pt>
                <c:pt idx="3">
                  <c:v>D4</c:v>
                </c:pt>
                <c:pt idx="4">
                  <c:v>D5</c:v>
                </c:pt>
                <c:pt idx="5">
                  <c:v>D6</c:v>
                </c:pt>
                <c:pt idx="6">
                  <c:v>D7</c:v>
                </c:pt>
                <c:pt idx="7">
                  <c:v>D8</c:v>
                </c:pt>
                <c:pt idx="8">
                  <c:v>D9</c:v>
                </c:pt>
                <c:pt idx="9">
                  <c:v>D10</c:v>
                </c:pt>
                <c:pt idx="10">
                  <c:v>D11</c:v>
                </c:pt>
                <c:pt idx="11">
                  <c:v>D12</c:v>
                </c:pt>
                <c:pt idx="12">
                  <c:v>D13</c:v>
                </c:pt>
                <c:pt idx="13">
                  <c:v>D14</c:v>
                </c:pt>
              </c:strCache>
            </c:strRef>
          </c:cat>
          <c:val>
            <c:numRef>
              <c:f>'5 -Graphiques STOPP'!$D$31:$D$44</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9F95-4A8E-804E-700C680E4220}"/>
            </c:ext>
          </c:extLst>
        </c:ser>
        <c:dLbls>
          <c:showLegendKey val="0"/>
          <c:showVal val="0"/>
          <c:showCatName val="0"/>
          <c:showSerName val="0"/>
          <c:showPercent val="0"/>
          <c:showBubbleSize val="0"/>
        </c:dLbls>
        <c:gapWidth val="150"/>
        <c:axId val="101237888"/>
        <c:axId val="101239424"/>
      </c:barChart>
      <c:catAx>
        <c:axId val="101237888"/>
        <c:scaling>
          <c:orientation val="minMax"/>
        </c:scaling>
        <c:delete val="0"/>
        <c:axPos val="b"/>
        <c:numFmt formatCode="General" sourceLinked="1"/>
        <c:majorTickMark val="out"/>
        <c:minorTickMark val="none"/>
        <c:tickLblPos val="nextTo"/>
        <c:crossAx val="101239424"/>
        <c:crosses val="autoZero"/>
        <c:auto val="1"/>
        <c:lblAlgn val="ctr"/>
        <c:lblOffset val="100"/>
        <c:noMultiLvlLbl val="0"/>
      </c:catAx>
      <c:valAx>
        <c:axId val="101239424"/>
        <c:scaling>
          <c:orientation val="minMax"/>
        </c:scaling>
        <c:delete val="0"/>
        <c:axPos val="l"/>
        <c:title>
          <c:tx>
            <c:rich>
              <a:bodyPr/>
              <a:lstStyle/>
              <a:p>
                <a:pPr>
                  <a:defRPr/>
                </a:pPr>
                <a:r>
                  <a:rPr lang="en-US"/>
                  <a:t>Ocurrence du critère
</a:t>
                </a:r>
              </a:p>
            </c:rich>
          </c:tx>
          <c:layout/>
          <c:overlay val="0"/>
        </c:title>
        <c:numFmt formatCode="General" sourceLinked="1"/>
        <c:majorTickMark val="out"/>
        <c:minorTickMark val="none"/>
        <c:tickLblPos val="nextTo"/>
        <c:crossAx val="101237888"/>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barChart>
        <c:barDir val="col"/>
        <c:grouping val="clustered"/>
        <c:varyColors val="0"/>
        <c:ser>
          <c:idx val="0"/>
          <c:order val="0"/>
          <c:tx>
            <c:strRef>
              <c:f>'5 -Graphiques STOPP'!$B$45</c:f>
              <c:strCache>
                <c:ptCount val="1"/>
                <c:pt idx="0">
                  <c:v>E : Système rénal</c:v>
                </c:pt>
              </c:strCache>
            </c:strRef>
          </c:tx>
          <c:spPr>
            <a:solidFill>
              <a:schemeClr val="accent6">
                <a:lumMod val="20000"/>
                <a:lumOff val="8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'5 -Graphiques STOPP'!$C$45:$C$50</c:f>
              <c:strCache>
                <c:ptCount val="6"/>
                <c:pt idx="0">
                  <c:v>E1</c:v>
                </c:pt>
                <c:pt idx="1">
                  <c:v>E2</c:v>
                </c:pt>
                <c:pt idx="2">
                  <c:v>E3</c:v>
                </c:pt>
                <c:pt idx="3">
                  <c:v>E4</c:v>
                </c:pt>
                <c:pt idx="4">
                  <c:v>E5</c:v>
                </c:pt>
                <c:pt idx="5">
                  <c:v>E6</c:v>
                </c:pt>
              </c:strCache>
            </c:strRef>
          </c:cat>
          <c:val>
            <c:numRef>
              <c:f>'5 -Graphiques STOPP'!$D$45:$D$50</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98EE-4F7D-8BBD-29B7AC187012}"/>
            </c:ext>
          </c:extLst>
        </c:ser>
        <c:dLbls>
          <c:showLegendKey val="0"/>
          <c:showVal val="0"/>
          <c:showCatName val="0"/>
          <c:showSerName val="0"/>
          <c:showPercent val="0"/>
          <c:showBubbleSize val="0"/>
        </c:dLbls>
        <c:gapWidth val="150"/>
        <c:axId val="101284480"/>
        <c:axId val="101286272"/>
      </c:barChart>
      <c:catAx>
        <c:axId val="101284480"/>
        <c:scaling>
          <c:orientation val="minMax"/>
        </c:scaling>
        <c:delete val="0"/>
        <c:axPos val="b"/>
        <c:numFmt formatCode="General" sourceLinked="0"/>
        <c:majorTickMark val="out"/>
        <c:minorTickMark val="none"/>
        <c:tickLblPos val="nextTo"/>
        <c:crossAx val="101286272"/>
        <c:crosses val="autoZero"/>
        <c:auto val="1"/>
        <c:lblAlgn val="ctr"/>
        <c:lblOffset val="100"/>
        <c:noMultiLvlLbl val="0"/>
      </c:catAx>
      <c:valAx>
        <c:axId val="101286272"/>
        <c:scaling>
          <c:orientation val="minMax"/>
        </c:scaling>
        <c:delete val="0"/>
        <c:axPos val="l"/>
        <c:title>
          <c:tx>
            <c:rich>
              <a:bodyPr/>
              <a:lstStyle/>
              <a:p>
                <a:pPr>
                  <a:defRPr/>
                </a:pPr>
                <a:r>
                  <a:rPr lang="en-US"/>
                  <a:t>Ocurrence du critère
</a:t>
                </a:r>
              </a:p>
            </c:rich>
          </c:tx>
          <c:layout/>
          <c:overlay val="0"/>
        </c:title>
        <c:numFmt formatCode="General" sourceLinked="1"/>
        <c:majorTickMark val="out"/>
        <c:minorTickMark val="none"/>
        <c:tickLblPos val="nextTo"/>
        <c:crossAx val="101284480"/>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barChart>
        <c:barDir val="col"/>
        <c:grouping val="clustered"/>
        <c:varyColors val="0"/>
        <c:ser>
          <c:idx val="0"/>
          <c:order val="0"/>
          <c:tx>
            <c:strRef>
              <c:f>'5 -Graphiques STOPP'!$B$51</c:f>
              <c:strCache>
                <c:ptCount val="1"/>
                <c:pt idx="0">
                  <c:v>F : Système gastro-intestinal</c:v>
                </c:pt>
              </c:strCache>
            </c:strRef>
          </c:tx>
          <c:spPr>
            <a:solidFill>
              <a:schemeClr val="accent4">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'5 -Graphiques STOPP'!$C$51:$C$54</c:f>
              <c:strCache>
                <c:ptCount val="4"/>
                <c:pt idx="0">
                  <c:v>F1</c:v>
                </c:pt>
                <c:pt idx="1">
                  <c:v>F2</c:v>
                </c:pt>
                <c:pt idx="2">
                  <c:v>F3</c:v>
                </c:pt>
                <c:pt idx="3">
                  <c:v>F4</c:v>
                </c:pt>
              </c:strCache>
            </c:strRef>
          </c:cat>
          <c:val>
            <c:numRef>
              <c:f>'5 -Graphiques STOPP'!$D$51:$D$54</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126F-418C-909B-E5D93EF568DA}"/>
            </c:ext>
          </c:extLst>
        </c:ser>
        <c:dLbls>
          <c:showLegendKey val="0"/>
          <c:showVal val="0"/>
          <c:showCatName val="0"/>
          <c:showSerName val="0"/>
          <c:showPercent val="0"/>
          <c:showBubbleSize val="0"/>
        </c:dLbls>
        <c:gapWidth val="150"/>
        <c:axId val="102179200"/>
        <c:axId val="102180736"/>
      </c:barChart>
      <c:catAx>
        <c:axId val="102179200"/>
        <c:scaling>
          <c:orientation val="minMax"/>
        </c:scaling>
        <c:delete val="0"/>
        <c:axPos val="b"/>
        <c:numFmt formatCode="General" sourceLinked="1"/>
        <c:majorTickMark val="out"/>
        <c:minorTickMark val="none"/>
        <c:tickLblPos val="nextTo"/>
        <c:crossAx val="102180736"/>
        <c:crosses val="autoZero"/>
        <c:auto val="1"/>
        <c:lblAlgn val="ctr"/>
        <c:lblOffset val="100"/>
        <c:noMultiLvlLbl val="0"/>
      </c:catAx>
      <c:valAx>
        <c:axId val="102180736"/>
        <c:scaling>
          <c:orientation val="minMax"/>
        </c:scaling>
        <c:delete val="0"/>
        <c:axPos val="l"/>
        <c:title>
          <c:tx>
            <c:rich>
              <a:bodyPr/>
              <a:lstStyle/>
              <a:p>
                <a:pPr>
                  <a:defRPr/>
                </a:pPr>
                <a:r>
                  <a:rPr lang="en-US"/>
                  <a:t>Ocurrence du critère
</a:t>
                </a:r>
              </a:p>
            </c:rich>
          </c:tx>
          <c:layout/>
          <c:overlay val="0"/>
        </c:title>
        <c:numFmt formatCode="General" sourceLinked="1"/>
        <c:majorTickMark val="out"/>
        <c:minorTickMark val="none"/>
        <c:tickLblPos val="nextTo"/>
        <c:crossAx val="102179200"/>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barChart>
        <c:barDir val="col"/>
        <c:grouping val="clustered"/>
        <c:varyColors val="0"/>
        <c:ser>
          <c:idx val="0"/>
          <c:order val="0"/>
          <c:tx>
            <c:strRef>
              <c:f>'5 -Graphiques STOPP'!$B$55</c:f>
              <c:strCache>
                <c:ptCount val="1"/>
                <c:pt idx="0">
                  <c:v>G : Système respiratoire</c:v>
                </c:pt>
              </c:strCache>
            </c:strRef>
          </c:tx>
          <c:spPr>
            <a:solidFill>
              <a:schemeClr val="accent3"/>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'5 -Graphiques STOPP'!$C$55:$C$59</c:f>
              <c:strCache>
                <c:ptCount val="5"/>
                <c:pt idx="0">
                  <c:v>G1</c:v>
                </c:pt>
                <c:pt idx="1">
                  <c:v>G2</c:v>
                </c:pt>
                <c:pt idx="2">
                  <c:v>G3</c:v>
                </c:pt>
                <c:pt idx="3">
                  <c:v>G4</c:v>
                </c:pt>
                <c:pt idx="4">
                  <c:v>G5</c:v>
                </c:pt>
              </c:strCache>
            </c:strRef>
          </c:cat>
          <c:val>
            <c:numRef>
              <c:f>'5 -Graphiques STOPP'!$D$55:$D$59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DB50-4188-A070-D8152EF492C9}"/>
            </c:ext>
          </c:extLst>
        </c:ser>
        <c:dLbls>
          <c:showLegendKey val="0"/>
          <c:showVal val="0"/>
          <c:showCatName val="0"/>
          <c:showSerName val="0"/>
          <c:showPercent val="0"/>
          <c:showBubbleSize val="0"/>
        </c:dLbls>
        <c:gapWidth val="150"/>
        <c:axId val="102217600"/>
        <c:axId val="102219136"/>
      </c:barChart>
      <c:catAx>
        <c:axId val="102217600"/>
        <c:scaling>
          <c:orientation val="minMax"/>
        </c:scaling>
        <c:delete val="0"/>
        <c:axPos val="b"/>
        <c:numFmt formatCode="General" sourceLinked="1"/>
        <c:majorTickMark val="out"/>
        <c:minorTickMark val="none"/>
        <c:tickLblPos val="nextTo"/>
        <c:crossAx val="102219136"/>
        <c:crosses val="autoZero"/>
        <c:auto val="1"/>
        <c:lblAlgn val="ctr"/>
        <c:lblOffset val="100"/>
        <c:noMultiLvlLbl val="0"/>
      </c:catAx>
      <c:valAx>
        <c:axId val="102219136"/>
        <c:scaling>
          <c:orientation val="minMax"/>
        </c:scaling>
        <c:delete val="0"/>
        <c:axPos val="l"/>
        <c:title>
          <c:tx>
            <c:rich>
              <a:bodyPr/>
              <a:lstStyle/>
              <a:p>
                <a:pPr>
                  <a:defRPr/>
                </a:pPr>
                <a:r>
                  <a:rPr lang="en-US"/>
                  <a:t>Ocurrence du critère
</a:t>
                </a:r>
              </a:p>
            </c:rich>
          </c:tx>
          <c:layout/>
          <c:overlay val="0"/>
        </c:title>
        <c:numFmt formatCode="General" sourceLinked="1"/>
        <c:majorTickMark val="out"/>
        <c:minorTickMark val="none"/>
        <c:tickLblPos val="nextTo"/>
        <c:crossAx val="102217600"/>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E356019-835E-4159-AF0A-2338F32BB3FD}" type="doc">
      <dgm:prSet loTypeId="urn:microsoft.com/office/officeart/2005/8/layout/hProcess6" loCatId="process" qsTypeId="urn:microsoft.com/office/officeart/2005/8/quickstyle/simple1" qsCatId="simple" csTypeId="urn:microsoft.com/office/officeart/2005/8/colors/accent1_2" csCatId="accent1" phldr="1"/>
      <dgm:spPr/>
      <dgm:t>
        <a:bodyPr/>
        <a:lstStyle/>
        <a:p>
          <a:endParaRPr lang="fr-FR"/>
        </a:p>
      </dgm:t>
    </dgm:pt>
    <dgm:pt modelId="{8B6E3C35-AC97-40EA-9961-BFC73BCD104B}">
      <dgm:prSet phldrT="[Texte]"/>
      <dgm:spPr>
        <a:solidFill>
          <a:srgbClr val="92D050"/>
        </a:solidFill>
      </dgm:spPr>
      <dgm:t>
        <a:bodyPr/>
        <a:lstStyle/>
        <a:p>
          <a:r>
            <a:rPr lang="fr-FR"/>
            <a:t>1</a:t>
          </a:r>
        </a:p>
      </dgm:t>
    </dgm:pt>
    <dgm:pt modelId="{3A3E8235-83C0-4510-8DDC-859E5594A47F}" type="parTrans" cxnId="{6C7AD366-F6A2-45B8-8EBB-A52F6D16C8CA}">
      <dgm:prSet/>
      <dgm:spPr/>
      <dgm:t>
        <a:bodyPr/>
        <a:lstStyle/>
        <a:p>
          <a:endParaRPr lang="fr-FR"/>
        </a:p>
      </dgm:t>
    </dgm:pt>
    <dgm:pt modelId="{3C5E32BC-DD73-4190-8021-7E3F99D9601D}" type="sibTrans" cxnId="{6C7AD366-F6A2-45B8-8EBB-A52F6D16C8CA}">
      <dgm:prSet/>
      <dgm:spPr/>
      <dgm:t>
        <a:bodyPr/>
        <a:lstStyle/>
        <a:p>
          <a:endParaRPr lang="fr-FR"/>
        </a:p>
      </dgm:t>
    </dgm:pt>
    <dgm:pt modelId="{7DB84EF9-6174-464C-B34B-2AF6AF698B96}">
      <dgm:prSet phldrT="[Texte]"/>
      <dgm:spPr/>
      <dgm:t>
        <a:bodyPr/>
        <a:lstStyle/>
        <a:p>
          <a:r>
            <a:rPr lang="fr-FR"/>
            <a:t>Analyse de l'ordonnance</a:t>
          </a:r>
        </a:p>
        <a:p>
          <a:r>
            <a:rPr lang="fr-FR"/>
            <a:t>Accès à l'outils</a:t>
          </a:r>
        </a:p>
      </dgm:t>
    </dgm:pt>
    <dgm:pt modelId="{21A6B409-9034-4922-8537-645B5F1E11EA}" type="parTrans" cxnId="{6FEF6DEE-718A-4D9F-B3D5-9E83D95268E8}">
      <dgm:prSet/>
      <dgm:spPr/>
      <dgm:t>
        <a:bodyPr/>
        <a:lstStyle/>
        <a:p>
          <a:endParaRPr lang="fr-FR"/>
        </a:p>
      </dgm:t>
    </dgm:pt>
    <dgm:pt modelId="{5D3CF0E2-7E09-4FC0-AEC4-0F4B0C03E9D6}" type="sibTrans" cxnId="{6FEF6DEE-718A-4D9F-B3D5-9E83D95268E8}">
      <dgm:prSet/>
      <dgm:spPr/>
      <dgm:t>
        <a:bodyPr/>
        <a:lstStyle/>
        <a:p>
          <a:endParaRPr lang="fr-FR"/>
        </a:p>
      </dgm:t>
    </dgm:pt>
    <dgm:pt modelId="{C68A0B2D-68E0-4662-8C90-BD884E5CCAB6}">
      <dgm:prSet phldrT="[Texte]"/>
      <dgm:spPr>
        <a:solidFill>
          <a:srgbClr val="92D050"/>
        </a:solidFill>
      </dgm:spPr>
      <dgm:t>
        <a:bodyPr/>
        <a:lstStyle/>
        <a:p>
          <a:r>
            <a:rPr lang="fr-FR"/>
            <a:t>2</a:t>
          </a:r>
        </a:p>
      </dgm:t>
    </dgm:pt>
    <dgm:pt modelId="{97166400-8613-48D1-9816-795FDE99FDA5}" type="parTrans" cxnId="{5604B970-42CC-4B5A-89ED-B91E739E689F}">
      <dgm:prSet/>
      <dgm:spPr/>
      <dgm:t>
        <a:bodyPr/>
        <a:lstStyle/>
        <a:p>
          <a:endParaRPr lang="fr-FR"/>
        </a:p>
      </dgm:t>
    </dgm:pt>
    <dgm:pt modelId="{0B608BD2-6867-4328-ABBA-E9F79ED7F604}" type="sibTrans" cxnId="{5604B970-42CC-4B5A-89ED-B91E739E689F}">
      <dgm:prSet/>
      <dgm:spPr/>
      <dgm:t>
        <a:bodyPr/>
        <a:lstStyle/>
        <a:p>
          <a:endParaRPr lang="fr-FR"/>
        </a:p>
      </dgm:t>
    </dgm:pt>
    <dgm:pt modelId="{33EB9B24-5029-4971-8B48-F5D287AC18BD}">
      <dgm:prSet phldrT="[Texte]"/>
      <dgm:spPr/>
      <dgm:t>
        <a:bodyPr/>
        <a:lstStyle/>
        <a:p>
          <a:r>
            <a:rPr lang="fr-FR"/>
            <a:t>Saisis de la liste des médicaments par nom commercial ou par DCI</a:t>
          </a:r>
        </a:p>
      </dgm:t>
    </dgm:pt>
    <dgm:pt modelId="{F6883917-3E92-4470-9FBF-CFA9EB14C6C4}" type="parTrans" cxnId="{E8D995C1-89B4-491D-82B4-5CF3FB92A244}">
      <dgm:prSet/>
      <dgm:spPr/>
      <dgm:t>
        <a:bodyPr/>
        <a:lstStyle/>
        <a:p>
          <a:endParaRPr lang="fr-FR"/>
        </a:p>
      </dgm:t>
    </dgm:pt>
    <dgm:pt modelId="{487DFB1C-404A-46F3-AD3B-885455CDEB83}" type="sibTrans" cxnId="{E8D995C1-89B4-491D-82B4-5CF3FB92A244}">
      <dgm:prSet/>
      <dgm:spPr/>
      <dgm:t>
        <a:bodyPr/>
        <a:lstStyle/>
        <a:p>
          <a:endParaRPr lang="fr-FR"/>
        </a:p>
      </dgm:t>
    </dgm:pt>
    <dgm:pt modelId="{3D21260D-1BB7-4C21-BEDF-D00958B9E167}">
      <dgm:prSet phldrT="[Texte]"/>
      <dgm:spPr>
        <a:solidFill>
          <a:srgbClr val="92D050"/>
        </a:solidFill>
      </dgm:spPr>
      <dgm:t>
        <a:bodyPr/>
        <a:lstStyle/>
        <a:p>
          <a:r>
            <a:rPr lang="fr-FR"/>
            <a:t>3</a:t>
          </a:r>
        </a:p>
      </dgm:t>
    </dgm:pt>
    <dgm:pt modelId="{AD2D8AAF-2300-45C9-AFF0-C8199CA450CB}" type="parTrans" cxnId="{00B424F3-E3E8-427D-B087-D5F8DEA3CE81}">
      <dgm:prSet/>
      <dgm:spPr/>
      <dgm:t>
        <a:bodyPr/>
        <a:lstStyle/>
        <a:p>
          <a:endParaRPr lang="fr-FR"/>
        </a:p>
      </dgm:t>
    </dgm:pt>
    <dgm:pt modelId="{1EC5D7C6-EAD7-4A2E-A465-BC9049F0DEE9}" type="sibTrans" cxnId="{00B424F3-E3E8-427D-B087-D5F8DEA3CE81}">
      <dgm:prSet/>
      <dgm:spPr/>
      <dgm:t>
        <a:bodyPr/>
        <a:lstStyle/>
        <a:p>
          <a:endParaRPr lang="fr-FR"/>
        </a:p>
      </dgm:t>
    </dgm:pt>
    <dgm:pt modelId="{1FAFE8E0-C869-466E-B2A2-08A67A1E122B}">
      <dgm:prSet phldrT="[Texte]"/>
      <dgm:spPr/>
      <dgm:t>
        <a:bodyPr/>
        <a:lstStyle/>
        <a:p>
          <a:r>
            <a:rPr lang="fr-FR"/>
            <a:t>Saisie de la liste des pathologies du patient</a:t>
          </a:r>
        </a:p>
      </dgm:t>
    </dgm:pt>
    <dgm:pt modelId="{FE12443E-D20C-4AE7-BC89-1C53A9967118}" type="parTrans" cxnId="{EAE37EF0-60D5-40E5-8539-E500150F8557}">
      <dgm:prSet/>
      <dgm:spPr/>
      <dgm:t>
        <a:bodyPr/>
        <a:lstStyle/>
        <a:p>
          <a:endParaRPr lang="fr-FR"/>
        </a:p>
      </dgm:t>
    </dgm:pt>
    <dgm:pt modelId="{C13F8922-A990-4080-9842-5E80FF19FB43}" type="sibTrans" cxnId="{EAE37EF0-60D5-40E5-8539-E500150F8557}">
      <dgm:prSet/>
      <dgm:spPr/>
      <dgm:t>
        <a:bodyPr/>
        <a:lstStyle/>
        <a:p>
          <a:endParaRPr lang="fr-FR"/>
        </a:p>
      </dgm:t>
    </dgm:pt>
    <dgm:pt modelId="{DE1C9B38-60BF-4D77-87F6-86A1D332AE60}">
      <dgm:prSet/>
      <dgm:spPr>
        <a:solidFill>
          <a:srgbClr val="92D050"/>
        </a:solidFill>
      </dgm:spPr>
      <dgm:t>
        <a:bodyPr/>
        <a:lstStyle/>
        <a:p>
          <a:r>
            <a:rPr lang="fr-FR"/>
            <a:t>4</a:t>
          </a:r>
        </a:p>
      </dgm:t>
    </dgm:pt>
    <dgm:pt modelId="{C8096C8D-2C02-4991-90AB-E73C50B71B7D}" type="parTrans" cxnId="{13CD2073-D8B3-4D54-ABB9-13B3EB7BFDAA}">
      <dgm:prSet/>
      <dgm:spPr/>
      <dgm:t>
        <a:bodyPr/>
        <a:lstStyle/>
        <a:p>
          <a:endParaRPr lang="fr-FR"/>
        </a:p>
      </dgm:t>
    </dgm:pt>
    <dgm:pt modelId="{7053322E-DA93-4053-8C22-549C5CAFCE98}" type="sibTrans" cxnId="{13CD2073-D8B3-4D54-ABB9-13B3EB7BFDAA}">
      <dgm:prSet/>
      <dgm:spPr/>
      <dgm:t>
        <a:bodyPr/>
        <a:lstStyle/>
        <a:p>
          <a:endParaRPr lang="fr-FR"/>
        </a:p>
      </dgm:t>
    </dgm:pt>
    <dgm:pt modelId="{D48FF05C-92A6-45CF-AE38-0AD75269BE68}">
      <dgm:prSet/>
      <dgm:spPr/>
      <dgm:t>
        <a:bodyPr/>
        <a:lstStyle/>
        <a:p>
          <a:r>
            <a:rPr lang="fr-FR"/>
            <a:t>     Récolte des résultats</a:t>
          </a:r>
        </a:p>
      </dgm:t>
    </dgm:pt>
    <dgm:pt modelId="{86288224-3FC1-4697-B5F4-78CCB05CB270}" type="sibTrans" cxnId="{8C5CF354-88BD-46F8-8136-65FB39BF197F}">
      <dgm:prSet/>
      <dgm:spPr/>
      <dgm:t>
        <a:bodyPr/>
        <a:lstStyle/>
        <a:p>
          <a:endParaRPr lang="fr-FR"/>
        </a:p>
      </dgm:t>
    </dgm:pt>
    <dgm:pt modelId="{EDC521F2-FD5C-4EC0-96CF-51E2F9DEA744}" type="parTrans" cxnId="{8C5CF354-88BD-46F8-8136-65FB39BF197F}">
      <dgm:prSet/>
      <dgm:spPr/>
      <dgm:t>
        <a:bodyPr/>
        <a:lstStyle/>
        <a:p>
          <a:endParaRPr lang="fr-FR"/>
        </a:p>
      </dgm:t>
    </dgm:pt>
    <dgm:pt modelId="{D77FA9B2-1EFF-4915-9FCE-DD3618B97226}">
      <dgm:prSet/>
      <dgm:spPr>
        <a:solidFill>
          <a:srgbClr val="92D050"/>
        </a:solidFill>
      </dgm:spPr>
      <dgm:t>
        <a:bodyPr/>
        <a:lstStyle/>
        <a:p>
          <a:r>
            <a:rPr lang="fr-FR"/>
            <a:t>5</a:t>
          </a:r>
        </a:p>
      </dgm:t>
    </dgm:pt>
    <dgm:pt modelId="{2590E0EF-E8D3-4A5F-A195-7190E83DF9FB}" type="parTrans" cxnId="{6BDEBCDE-D849-4D80-92B3-43F9117D04D6}">
      <dgm:prSet/>
      <dgm:spPr/>
      <dgm:t>
        <a:bodyPr/>
        <a:lstStyle/>
        <a:p>
          <a:endParaRPr lang="fr-FR"/>
        </a:p>
      </dgm:t>
    </dgm:pt>
    <dgm:pt modelId="{E79B06C3-4008-49EF-9846-10884276F744}" type="sibTrans" cxnId="{6BDEBCDE-D849-4D80-92B3-43F9117D04D6}">
      <dgm:prSet/>
      <dgm:spPr/>
      <dgm:t>
        <a:bodyPr/>
        <a:lstStyle/>
        <a:p>
          <a:endParaRPr lang="fr-FR"/>
        </a:p>
      </dgm:t>
    </dgm:pt>
    <dgm:pt modelId="{2DD06883-FF6C-433B-AB73-A2218A74D735}">
      <dgm:prSet/>
      <dgm:spPr/>
      <dgm:t>
        <a:bodyPr/>
        <a:lstStyle/>
        <a:p>
          <a:r>
            <a:rPr lang="fr-FR"/>
            <a:t>Réévaluation des données avec le clinicien</a:t>
          </a:r>
        </a:p>
      </dgm:t>
    </dgm:pt>
    <dgm:pt modelId="{1FC8B68A-716C-4DE6-8F51-F44C8F0515EC}" type="parTrans" cxnId="{EC6361A4-74D7-4C65-83B2-3FAE786F7695}">
      <dgm:prSet/>
      <dgm:spPr/>
      <dgm:t>
        <a:bodyPr/>
        <a:lstStyle/>
        <a:p>
          <a:endParaRPr lang="fr-FR"/>
        </a:p>
      </dgm:t>
    </dgm:pt>
    <dgm:pt modelId="{41B562BE-2B23-4EB7-A672-55F941E0C6BF}" type="sibTrans" cxnId="{EC6361A4-74D7-4C65-83B2-3FAE786F7695}">
      <dgm:prSet/>
      <dgm:spPr/>
      <dgm:t>
        <a:bodyPr/>
        <a:lstStyle/>
        <a:p>
          <a:endParaRPr lang="fr-FR"/>
        </a:p>
      </dgm:t>
    </dgm:pt>
    <dgm:pt modelId="{2EC53335-6D61-4F29-86D1-CB699B5F991D}">
      <dgm:prSet/>
      <dgm:spPr>
        <a:solidFill>
          <a:srgbClr val="92D050"/>
        </a:solidFill>
      </dgm:spPr>
      <dgm:t>
        <a:bodyPr/>
        <a:lstStyle/>
        <a:p>
          <a:r>
            <a:rPr lang="fr-FR"/>
            <a:t>6</a:t>
          </a:r>
        </a:p>
      </dgm:t>
    </dgm:pt>
    <dgm:pt modelId="{F86580A6-BF4D-49AC-8DDA-AA881E8BC1FE}" type="parTrans" cxnId="{F9758182-D921-4C21-96DB-A95DE10E8E88}">
      <dgm:prSet/>
      <dgm:spPr/>
      <dgm:t>
        <a:bodyPr/>
        <a:lstStyle/>
        <a:p>
          <a:endParaRPr lang="fr-FR"/>
        </a:p>
      </dgm:t>
    </dgm:pt>
    <dgm:pt modelId="{58D9B38A-5D6B-41FF-BC53-AA2CE1478B3C}" type="sibTrans" cxnId="{F9758182-D921-4C21-96DB-A95DE10E8E88}">
      <dgm:prSet/>
      <dgm:spPr/>
      <dgm:t>
        <a:bodyPr/>
        <a:lstStyle/>
        <a:p>
          <a:endParaRPr lang="fr-FR"/>
        </a:p>
      </dgm:t>
    </dgm:pt>
    <dgm:pt modelId="{7B26D346-9B14-4974-BD19-101879CD9036}">
      <dgm:prSet/>
      <dgm:spPr/>
      <dgm:t>
        <a:bodyPr/>
        <a:lstStyle/>
        <a:p>
          <a:r>
            <a:rPr lang="fr-FR"/>
            <a:t>Synthèse des résultats</a:t>
          </a:r>
        </a:p>
      </dgm:t>
    </dgm:pt>
    <dgm:pt modelId="{C1032A84-32B9-4DD1-81F3-55C243F68F1D}" type="parTrans" cxnId="{8276DB6C-1EEE-424A-99CB-3B5C20C38A7C}">
      <dgm:prSet/>
      <dgm:spPr/>
      <dgm:t>
        <a:bodyPr/>
        <a:lstStyle/>
        <a:p>
          <a:endParaRPr lang="fr-FR"/>
        </a:p>
      </dgm:t>
    </dgm:pt>
    <dgm:pt modelId="{7524FB3B-839F-48AC-8216-D1586FBE72BC}" type="sibTrans" cxnId="{8276DB6C-1EEE-424A-99CB-3B5C20C38A7C}">
      <dgm:prSet/>
      <dgm:spPr/>
      <dgm:t>
        <a:bodyPr/>
        <a:lstStyle/>
        <a:p>
          <a:endParaRPr lang="fr-FR"/>
        </a:p>
      </dgm:t>
    </dgm:pt>
    <dgm:pt modelId="{C75C3846-2AE3-4864-9883-2F3EB70BCA58}" type="pres">
      <dgm:prSet presAssocID="{5E356019-835E-4159-AF0A-2338F32BB3FD}" presName="theList" presStyleCnt="0">
        <dgm:presLayoutVars>
          <dgm:dir/>
          <dgm:animLvl val="lvl"/>
          <dgm:resizeHandles val="exact"/>
        </dgm:presLayoutVars>
      </dgm:prSet>
      <dgm:spPr/>
      <dgm:t>
        <a:bodyPr/>
        <a:lstStyle/>
        <a:p>
          <a:endParaRPr lang="fr-FR"/>
        </a:p>
      </dgm:t>
    </dgm:pt>
    <dgm:pt modelId="{6510B4B6-784B-4B61-B44D-43029EED4CCC}" type="pres">
      <dgm:prSet presAssocID="{8B6E3C35-AC97-40EA-9961-BFC73BCD104B}" presName="compNode" presStyleCnt="0"/>
      <dgm:spPr/>
    </dgm:pt>
    <dgm:pt modelId="{3740907C-EE40-4386-8AFD-F9313B7714AF}" type="pres">
      <dgm:prSet presAssocID="{8B6E3C35-AC97-40EA-9961-BFC73BCD104B}" presName="noGeometry" presStyleCnt="0"/>
      <dgm:spPr/>
    </dgm:pt>
    <dgm:pt modelId="{4291DD3F-38BD-42E9-A944-2731410CFEAA}" type="pres">
      <dgm:prSet presAssocID="{8B6E3C35-AC97-40EA-9961-BFC73BCD104B}" presName="childTextVisible" presStyleLbl="bgAccFollowNode1" presStyleIdx="0" presStyleCnt="6" custScaleX="216211" custLinFactNeighborX="-11543" custLinFactNeighborY="-1651">
        <dgm:presLayoutVars>
          <dgm:bulletEnabled val="1"/>
        </dgm:presLayoutVars>
      </dgm:prSet>
      <dgm:spPr/>
      <dgm:t>
        <a:bodyPr/>
        <a:lstStyle/>
        <a:p>
          <a:endParaRPr lang="fr-FR"/>
        </a:p>
      </dgm:t>
    </dgm:pt>
    <dgm:pt modelId="{32EECC86-0D3A-4D5F-B4CF-2121051E3377}" type="pres">
      <dgm:prSet presAssocID="{8B6E3C35-AC97-40EA-9961-BFC73BCD104B}" presName="childTextHidden" presStyleLbl="bgAccFollowNode1" presStyleIdx="0" presStyleCnt="6"/>
      <dgm:spPr/>
      <dgm:t>
        <a:bodyPr/>
        <a:lstStyle/>
        <a:p>
          <a:endParaRPr lang="fr-FR"/>
        </a:p>
      </dgm:t>
    </dgm:pt>
    <dgm:pt modelId="{2CD962EE-D039-47D0-851A-48B113F20FF0}" type="pres">
      <dgm:prSet presAssocID="{8B6E3C35-AC97-40EA-9961-BFC73BCD104B}" presName="parentText" presStyleLbl="node1" presStyleIdx="0" presStyleCnt="6" custLinFactNeighborX="-54498" custLinFactNeighborY="1696">
        <dgm:presLayoutVars>
          <dgm:chMax val="1"/>
          <dgm:bulletEnabled val="1"/>
        </dgm:presLayoutVars>
      </dgm:prSet>
      <dgm:spPr/>
      <dgm:t>
        <a:bodyPr/>
        <a:lstStyle/>
        <a:p>
          <a:endParaRPr lang="fr-FR"/>
        </a:p>
      </dgm:t>
    </dgm:pt>
    <dgm:pt modelId="{C92A86CF-8A77-4EFB-9C1A-9A5502B8E302}" type="pres">
      <dgm:prSet presAssocID="{8B6E3C35-AC97-40EA-9961-BFC73BCD104B}" presName="aSpace" presStyleCnt="0"/>
      <dgm:spPr/>
    </dgm:pt>
    <dgm:pt modelId="{B1D5056B-E29A-4790-8BFE-B542AE73848E}" type="pres">
      <dgm:prSet presAssocID="{C68A0B2D-68E0-4662-8C90-BD884E5CCAB6}" presName="compNode" presStyleCnt="0"/>
      <dgm:spPr/>
    </dgm:pt>
    <dgm:pt modelId="{BF766F14-5C8E-4474-85C9-CBADFDA988E5}" type="pres">
      <dgm:prSet presAssocID="{C68A0B2D-68E0-4662-8C90-BD884E5CCAB6}" presName="noGeometry" presStyleCnt="0"/>
      <dgm:spPr/>
    </dgm:pt>
    <dgm:pt modelId="{848E9502-FA09-4F31-BB62-7CFC8189F307}" type="pres">
      <dgm:prSet presAssocID="{C68A0B2D-68E0-4662-8C90-BD884E5CCAB6}" presName="childTextVisible" presStyleLbl="bgAccFollowNode1" presStyleIdx="1" presStyleCnt="6" custScaleX="224618" custLinFactNeighborX="-299" custLinFactNeighborY="244">
        <dgm:presLayoutVars>
          <dgm:bulletEnabled val="1"/>
        </dgm:presLayoutVars>
      </dgm:prSet>
      <dgm:spPr/>
      <dgm:t>
        <a:bodyPr/>
        <a:lstStyle/>
        <a:p>
          <a:endParaRPr lang="fr-FR"/>
        </a:p>
      </dgm:t>
    </dgm:pt>
    <dgm:pt modelId="{7FE09F1D-0E06-4ECF-84A7-414D3527E1F4}" type="pres">
      <dgm:prSet presAssocID="{C68A0B2D-68E0-4662-8C90-BD884E5CCAB6}" presName="childTextHidden" presStyleLbl="bgAccFollowNode1" presStyleIdx="1" presStyleCnt="6"/>
      <dgm:spPr/>
      <dgm:t>
        <a:bodyPr/>
        <a:lstStyle/>
        <a:p>
          <a:endParaRPr lang="fr-FR"/>
        </a:p>
      </dgm:t>
    </dgm:pt>
    <dgm:pt modelId="{C961D91B-2BD4-4981-B573-378746E53B00}" type="pres">
      <dgm:prSet presAssocID="{C68A0B2D-68E0-4662-8C90-BD884E5CCAB6}" presName="parentText" presStyleLbl="node1" presStyleIdx="1" presStyleCnt="6" custLinFactNeighborX="-41720" custLinFactNeighborY="-1128">
        <dgm:presLayoutVars>
          <dgm:chMax val="1"/>
          <dgm:bulletEnabled val="1"/>
        </dgm:presLayoutVars>
      </dgm:prSet>
      <dgm:spPr/>
      <dgm:t>
        <a:bodyPr/>
        <a:lstStyle/>
        <a:p>
          <a:endParaRPr lang="fr-FR"/>
        </a:p>
      </dgm:t>
    </dgm:pt>
    <dgm:pt modelId="{A2C91B19-1C23-41DB-8903-F9FEA4370930}" type="pres">
      <dgm:prSet presAssocID="{C68A0B2D-68E0-4662-8C90-BD884E5CCAB6}" presName="aSpace" presStyleCnt="0"/>
      <dgm:spPr/>
    </dgm:pt>
    <dgm:pt modelId="{9A44E15E-E099-4280-8FFC-67BA61971A33}" type="pres">
      <dgm:prSet presAssocID="{3D21260D-1BB7-4C21-BEDF-D00958B9E167}" presName="compNode" presStyleCnt="0"/>
      <dgm:spPr/>
    </dgm:pt>
    <dgm:pt modelId="{63521850-5715-4231-9446-24FF27A9611E}" type="pres">
      <dgm:prSet presAssocID="{3D21260D-1BB7-4C21-BEDF-D00958B9E167}" presName="noGeometry" presStyleCnt="0"/>
      <dgm:spPr/>
    </dgm:pt>
    <dgm:pt modelId="{83710E03-09A4-43A3-9C03-5E1383C20F7E}" type="pres">
      <dgm:prSet presAssocID="{3D21260D-1BB7-4C21-BEDF-D00958B9E167}" presName="childTextVisible" presStyleLbl="bgAccFollowNode1" presStyleIdx="2" presStyleCnt="6" custScaleX="229504" custLinFactNeighborX="923" custLinFactNeighborY="-908">
        <dgm:presLayoutVars>
          <dgm:bulletEnabled val="1"/>
        </dgm:presLayoutVars>
      </dgm:prSet>
      <dgm:spPr/>
      <dgm:t>
        <a:bodyPr/>
        <a:lstStyle/>
        <a:p>
          <a:endParaRPr lang="fr-FR"/>
        </a:p>
      </dgm:t>
    </dgm:pt>
    <dgm:pt modelId="{9B3F82E1-A2EE-47A8-B0FD-A263E3971CD4}" type="pres">
      <dgm:prSet presAssocID="{3D21260D-1BB7-4C21-BEDF-D00958B9E167}" presName="childTextHidden" presStyleLbl="bgAccFollowNode1" presStyleIdx="2" presStyleCnt="6"/>
      <dgm:spPr/>
      <dgm:t>
        <a:bodyPr/>
        <a:lstStyle/>
        <a:p>
          <a:endParaRPr lang="fr-FR"/>
        </a:p>
      </dgm:t>
    </dgm:pt>
    <dgm:pt modelId="{0FC4817C-F175-405E-A31E-94AD40B4085E}" type="pres">
      <dgm:prSet presAssocID="{3D21260D-1BB7-4C21-BEDF-D00958B9E167}" presName="parentText" presStyleLbl="node1" presStyleIdx="2" presStyleCnt="6" custLinFactNeighborX="-70391" custLinFactNeighborY="-1089">
        <dgm:presLayoutVars>
          <dgm:chMax val="1"/>
          <dgm:bulletEnabled val="1"/>
        </dgm:presLayoutVars>
      </dgm:prSet>
      <dgm:spPr/>
      <dgm:t>
        <a:bodyPr/>
        <a:lstStyle/>
        <a:p>
          <a:endParaRPr lang="fr-FR"/>
        </a:p>
      </dgm:t>
    </dgm:pt>
    <dgm:pt modelId="{ABF72377-3511-4BC4-B5B9-EC64C431816B}" type="pres">
      <dgm:prSet presAssocID="{3D21260D-1BB7-4C21-BEDF-D00958B9E167}" presName="aSpace" presStyleCnt="0"/>
      <dgm:spPr/>
    </dgm:pt>
    <dgm:pt modelId="{19AD4CD5-EA42-47A0-8E31-5AB60F45D258}" type="pres">
      <dgm:prSet presAssocID="{DE1C9B38-60BF-4D77-87F6-86A1D332AE60}" presName="compNode" presStyleCnt="0"/>
      <dgm:spPr/>
    </dgm:pt>
    <dgm:pt modelId="{B054F4B6-D6B2-4BFE-B73F-EB3C37623A81}" type="pres">
      <dgm:prSet presAssocID="{DE1C9B38-60BF-4D77-87F6-86A1D332AE60}" presName="noGeometry" presStyleCnt="0"/>
      <dgm:spPr/>
    </dgm:pt>
    <dgm:pt modelId="{044CB8AE-1C02-4030-946C-B260E78758A1}" type="pres">
      <dgm:prSet presAssocID="{DE1C9B38-60BF-4D77-87F6-86A1D332AE60}" presName="childTextVisible" presStyleLbl="bgAccFollowNode1" presStyleIdx="3" presStyleCnt="6" custScaleX="221192" custLinFactNeighborX="-2522" custLinFactNeighborY="40">
        <dgm:presLayoutVars>
          <dgm:bulletEnabled val="1"/>
        </dgm:presLayoutVars>
      </dgm:prSet>
      <dgm:spPr/>
      <dgm:t>
        <a:bodyPr/>
        <a:lstStyle/>
        <a:p>
          <a:endParaRPr lang="fr-FR"/>
        </a:p>
      </dgm:t>
    </dgm:pt>
    <dgm:pt modelId="{FFB6C914-40E6-4474-9F55-AA1DA0A32F23}" type="pres">
      <dgm:prSet presAssocID="{DE1C9B38-60BF-4D77-87F6-86A1D332AE60}" presName="childTextHidden" presStyleLbl="bgAccFollowNode1" presStyleIdx="3" presStyleCnt="6"/>
      <dgm:spPr/>
      <dgm:t>
        <a:bodyPr/>
        <a:lstStyle/>
        <a:p>
          <a:endParaRPr lang="fr-FR"/>
        </a:p>
      </dgm:t>
    </dgm:pt>
    <dgm:pt modelId="{966A65A6-527C-426F-9060-FC0F9C782D13}" type="pres">
      <dgm:prSet presAssocID="{DE1C9B38-60BF-4D77-87F6-86A1D332AE60}" presName="parentText" presStyleLbl="node1" presStyleIdx="3" presStyleCnt="6" custLinFactNeighborX="-74726" custLinFactNeighborY="-2251">
        <dgm:presLayoutVars>
          <dgm:chMax val="1"/>
          <dgm:bulletEnabled val="1"/>
        </dgm:presLayoutVars>
      </dgm:prSet>
      <dgm:spPr/>
      <dgm:t>
        <a:bodyPr/>
        <a:lstStyle/>
        <a:p>
          <a:endParaRPr lang="fr-FR"/>
        </a:p>
      </dgm:t>
    </dgm:pt>
    <dgm:pt modelId="{62CDDEB5-2FCD-4D07-812D-B66CA5ADD585}" type="pres">
      <dgm:prSet presAssocID="{DE1C9B38-60BF-4D77-87F6-86A1D332AE60}" presName="aSpace" presStyleCnt="0"/>
      <dgm:spPr/>
    </dgm:pt>
    <dgm:pt modelId="{03C1EC28-F4D7-4CCE-A4D0-ECCA38E83902}" type="pres">
      <dgm:prSet presAssocID="{D77FA9B2-1EFF-4915-9FCE-DD3618B97226}" presName="compNode" presStyleCnt="0"/>
      <dgm:spPr/>
    </dgm:pt>
    <dgm:pt modelId="{76033B12-1B19-49E6-830F-4D07007627A1}" type="pres">
      <dgm:prSet presAssocID="{D77FA9B2-1EFF-4915-9FCE-DD3618B97226}" presName="noGeometry" presStyleCnt="0"/>
      <dgm:spPr/>
    </dgm:pt>
    <dgm:pt modelId="{FD8EE1F5-7DEB-4640-AC70-AA2AA9C6B45E}" type="pres">
      <dgm:prSet presAssocID="{D77FA9B2-1EFF-4915-9FCE-DD3618B97226}" presName="childTextVisible" presStyleLbl="bgAccFollowNode1" presStyleIdx="4" presStyleCnt="6" custScaleX="225074" custLinFactNeighborX="18036">
        <dgm:presLayoutVars>
          <dgm:bulletEnabled val="1"/>
        </dgm:presLayoutVars>
      </dgm:prSet>
      <dgm:spPr/>
      <dgm:t>
        <a:bodyPr/>
        <a:lstStyle/>
        <a:p>
          <a:endParaRPr lang="fr-FR"/>
        </a:p>
      </dgm:t>
    </dgm:pt>
    <dgm:pt modelId="{66EA8B33-B1D5-498D-9B4E-E51BE9663E31}" type="pres">
      <dgm:prSet presAssocID="{D77FA9B2-1EFF-4915-9FCE-DD3618B97226}" presName="childTextHidden" presStyleLbl="bgAccFollowNode1" presStyleIdx="4" presStyleCnt="6"/>
      <dgm:spPr/>
      <dgm:t>
        <a:bodyPr/>
        <a:lstStyle/>
        <a:p>
          <a:endParaRPr lang="fr-FR"/>
        </a:p>
      </dgm:t>
    </dgm:pt>
    <dgm:pt modelId="{3DCA525C-D595-430C-9431-45414FFD22C3}" type="pres">
      <dgm:prSet presAssocID="{D77FA9B2-1EFF-4915-9FCE-DD3618B97226}" presName="parentText" presStyleLbl="node1" presStyleIdx="4" presStyleCnt="6" custLinFactNeighborX="-63491" custLinFactNeighborY="5192">
        <dgm:presLayoutVars>
          <dgm:chMax val="1"/>
          <dgm:bulletEnabled val="1"/>
        </dgm:presLayoutVars>
      </dgm:prSet>
      <dgm:spPr/>
      <dgm:t>
        <a:bodyPr/>
        <a:lstStyle/>
        <a:p>
          <a:endParaRPr lang="fr-FR"/>
        </a:p>
      </dgm:t>
    </dgm:pt>
    <dgm:pt modelId="{25D11E55-5C3C-4098-825C-96371807C320}" type="pres">
      <dgm:prSet presAssocID="{D77FA9B2-1EFF-4915-9FCE-DD3618B97226}" presName="aSpace" presStyleCnt="0"/>
      <dgm:spPr/>
    </dgm:pt>
    <dgm:pt modelId="{40A2E934-FFEF-485C-9AAC-F5F485AE3801}" type="pres">
      <dgm:prSet presAssocID="{2EC53335-6D61-4F29-86D1-CB699B5F991D}" presName="compNode" presStyleCnt="0"/>
      <dgm:spPr/>
    </dgm:pt>
    <dgm:pt modelId="{8DE7D6FF-7DEE-419A-A7D9-6C66F10493AD}" type="pres">
      <dgm:prSet presAssocID="{2EC53335-6D61-4F29-86D1-CB699B5F991D}" presName="noGeometry" presStyleCnt="0"/>
      <dgm:spPr/>
    </dgm:pt>
    <dgm:pt modelId="{AA03B6CD-8386-4C5B-BCAD-4E255E9DB61D}" type="pres">
      <dgm:prSet presAssocID="{2EC53335-6D61-4F29-86D1-CB699B5F991D}" presName="childTextVisible" presStyleLbl="bgAccFollowNode1" presStyleIdx="5" presStyleCnt="6" custScaleX="222991" custLinFactNeighborX="18035" custLinFactNeighborY="825">
        <dgm:presLayoutVars>
          <dgm:bulletEnabled val="1"/>
        </dgm:presLayoutVars>
      </dgm:prSet>
      <dgm:spPr/>
      <dgm:t>
        <a:bodyPr/>
        <a:lstStyle/>
        <a:p>
          <a:endParaRPr lang="fr-FR"/>
        </a:p>
      </dgm:t>
    </dgm:pt>
    <dgm:pt modelId="{E64BAB61-47DE-4787-B2F7-E01983031572}" type="pres">
      <dgm:prSet presAssocID="{2EC53335-6D61-4F29-86D1-CB699B5F991D}" presName="childTextHidden" presStyleLbl="bgAccFollowNode1" presStyleIdx="5" presStyleCnt="6"/>
      <dgm:spPr/>
      <dgm:t>
        <a:bodyPr/>
        <a:lstStyle/>
        <a:p>
          <a:endParaRPr lang="fr-FR"/>
        </a:p>
      </dgm:t>
    </dgm:pt>
    <dgm:pt modelId="{6A211318-AB96-489A-A6D5-6C81671D32F4}" type="pres">
      <dgm:prSet presAssocID="{2EC53335-6D61-4F29-86D1-CB699B5F991D}" presName="parentText" presStyleLbl="node1" presStyleIdx="5" presStyleCnt="6" custLinFactNeighborX="-28857" custLinFactNeighborY="1443">
        <dgm:presLayoutVars>
          <dgm:chMax val="1"/>
          <dgm:bulletEnabled val="1"/>
        </dgm:presLayoutVars>
      </dgm:prSet>
      <dgm:spPr/>
      <dgm:t>
        <a:bodyPr/>
        <a:lstStyle/>
        <a:p>
          <a:endParaRPr lang="fr-FR"/>
        </a:p>
      </dgm:t>
    </dgm:pt>
  </dgm:ptLst>
  <dgm:cxnLst>
    <dgm:cxn modelId="{68BEB3B9-E852-4B4D-AF1C-4FCD8E04A44A}" type="presOf" srcId="{2DD06883-FF6C-433B-AB73-A2218A74D735}" destId="{66EA8B33-B1D5-498D-9B4E-E51BE9663E31}" srcOrd="1" destOrd="0" presId="urn:microsoft.com/office/officeart/2005/8/layout/hProcess6"/>
    <dgm:cxn modelId="{F4CF9CAE-DE9B-4DAF-8D01-43DC17C556F7}" type="presOf" srcId="{1FAFE8E0-C869-466E-B2A2-08A67A1E122B}" destId="{83710E03-09A4-43A3-9C03-5E1383C20F7E}" srcOrd="0" destOrd="0" presId="urn:microsoft.com/office/officeart/2005/8/layout/hProcess6"/>
    <dgm:cxn modelId="{EC6361A4-74D7-4C65-83B2-3FAE786F7695}" srcId="{D77FA9B2-1EFF-4915-9FCE-DD3618B97226}" destId="{2DD06883-FF6C-433B-AB73-A2218A74D735}" srcOrd="0" destOrd="0" parTransId="{1FC8B68A-716C-4DE6-8F51-F44C8F0515EC}" sibTransId="{41B562BE-2B23-4EB7-A672-55F941E0C6BF}"/>
    <dgm:cxn modelId="{5604B970-42CC-4B5A-89ED-B91E739E689F}" srcId="{5E356019-835E-4159-AF0A-2338F32BB3FD}" destId="{C68A0B2D-68E0-4662-8C90-BD884E5CCAB6}" srcOrd="1" destOrd="0" parTransId="{97166400-8613-48D1-9816-795FDE99FDA5}" sibTransId="{0B608BD2-6867-4328-ABBA-E9F79ED7F604}"/>
    <dgm:cxn modelId="{6FEF6DEE-718A-4D9F-B3D5-9E83D95268E8}" srcId="{8B6E3C35-AC97-40EA-9961-BFC73BCD104B}" destId="{7DB84EF9-6174-464C-B34B-2AF6AF698B96}" srcOrd="0" destOrd="0" parTransId="{21A6B409-9034-4922-8537-645B5F1E11EA}" sibTransId="{5D3CF0E2-7E09-4FC0-AEC4-0F4B0C03E9D6}"/>
    <dgm:cxn modelId="{82C245D2-1A0F-4280-81B1-57C327778024}" type="presOf" srcId="{5E356019-835E-4159-AF0A-2338F32BB3FD}" destId="{C75C3846-2AE3-4864-9883-2F3EB70BCA58}" srcOrd="0" destOrd="0" presId="urn:microsoft.com/office/officeart/2005/8/layout/hProcess6"/>
    <dgm:cxn modelId="{13CD2073-D8B3-4D54-ABB9-13B3EB7BFDAA}" srcId="{5E356019-835E-4159-AF0A-2338F32BB3FD}" destId="{DE1C9B38-60BF-4D77-87F6-86A1D332AE60}" srcOrd="3" destOrd="0" parTransId="{C8096C8D-2C02-4991-90AB-E73C50B71B7D}" sibTransId="{7053322E-DA93-4053-8C22-549C5CAFCE98}"/>
    <dgm:cxn modelId="{F9758182-D921-4C21-96DB-A95DE10E8E88}" srcId="{5E356019-835E-4159-AF0A-2338F32BB3FD}" destId="{2EC53335-6D61-4F29-86D1-CB699B5F991D}" srcOrd="5" destOrd="0" parTransId="{F86580A6-BF4D-49AC-8DDA-AA881E8BC1FE}" sibTransId="{58D9B38A-5D6B-41FF-BC53-AA2CE1478B3C}"/>
    <dgm:cxn modelId="{0D1AF8AB-1AB1-45F4-ADCB-9AD48B5B54EA}" type="presOf" srcId="{D48FF05C-92A6-45CF-AE38-0AD75269BE68}" destId="{FFB6C914-40E6-4474-9F55-AA1DA0A32F23}" srcOrd="1" destOrd="0" presId="urn:microsoft.com/office/officeart/2005/8/layout/hProcess6"/>
    <dgm:cxn modelId="{8276DB6C-1EEE-424A-99CB-3B5C20C38A7C}" srcId="{2EC53335-6D61-4F29-86D1-CB699B5F991D}" destId="{7B26D346-9B14-4974-BD19-101879CD9036}" srcOrd="0" destOrd="0" parTransId="{C1032A84-32B9-4DD1-81F3-55C243F68F1D}" sibTransId="{7524FB3B-839F-48AC-8216-D1586FBE72BC}"/>
    <dgm:cxn modelId="{0E7E3D77-6E16-4BB5-9F70-7D1E7C95B7E4}" type="presOf" srcId="{DE1C9B38-60BF-4D77-87F6-86A1D332AE60}" destId="{966A65A6-527C-426F-9060-FC0F9C782D13}" srcOrd="0" destOrd="0" presId="urn:microsoft.com/office/officeart/2005/8/layout/hProcess6"/>
    <dgm:cxn modelId="{38572D32-1E73-43FC-BA09-91231E15D441}" type="presOf" srcId="{7B26D346-9B14-4974-BD19-101879CD9036}" destId="{AA03B6CD-8386-4C5B-BCAD-4E255E9DB61D}" srcOrd="0" destOrd="0" presId="urn:microsoft.com/office/officeart/2005/8/layout/hProcess6"/>
    <dgm:cxn modelId="{EAE37EF0-60D5-40E5-8539-E500150F8557}" srcId="{3D21260D-1BB7-4C21-BEDF-D00958B9E167}" destId="{1FAFE8E0-C869-466E-B2A2-08A67A1E122B}" srcOrd="0" destOrd="0" parTransId="{FE12443E-D20C-4AE7-BC89-1C53A9967118}" sibTransId="{C13F8922-A990-4080-9842-5E80FF19FB43}"/>
    <dgm:cxn modelId="{C6F6EC1C-40E4-4F91-A33A-48C52E78DD7A}" type="presOf" srcId="{33EB9B24-5029-4971-8B48-F5D287AC18BD}" destId="{848E9502-FA09-4F31-BB62-7CFC8189F307}" srcOrd="0" destOrd="0" presId="urn:microsoft.com/office/officeart/2005/8/layout/hProcess6"/>
    <dgm:cxn modelId="{32795A00-EF5E-49A6-9F9F-09871CFE02F2}" type="presOf" srcId="{2EC53335-6D61-4F29-86D1-CB699B5F991D}" destId="{6A211318-AB96-489A-A6D5-6C81671D32F4}" srcOrd="0" destOrd="0" presId="urn:microsoft.com/office/officeart/2005/8/layout/hProcess6"/>
    <dgm:cxn modelId="{A615A35A-1B7E-4F83-8BFF-F5A3E507B4C4}" type="presOf" srcId="{8B6E3C35-AC97-40EA-9961-BFC73BCD104B}" destId="{2CD962EE-D039-47D0-851A-48B113F20FF0}" srcOrd="0" destOrd="0" presId="urn:microsoft.com/office/officeart/2005/8/layout/hProcess6"/>
    <dgm:cxn modelId="{78B554D1-EAC0-4174-A8EC-65F555ACF868}" type="presOf" srcId="{2DD06883-FF6C-433B-AB73-A2218A74D735}" destId="{FD8EE1F5-7DEB-4640-AC70-AA2AA9C6B45E}" srcOrd="0" destOrd="0" presId="urn:microsoft.com/office/officeart/2005/8/layout/hProcess6"/>
    <dgm:cxn modelId="{49BB3920-D0F3-4DDB-8C22-83190F4F2FFC}" type="presOf" srcId="{7DB84EF9-6174-464C-B34B-2AF6AF698B96}" destId="{4291DD3F-38BD-42E9-A944-2731410CFEAA}" srcOrd="0" destOrd="0" presId="urn:microsoft.com/office/officeart/2005/8/layout/hProcess6"/>
    <dgm:cxn modelId="{79727781-1C91-4645-932B-26F93FD05FD9}" type="presOf" srcId="{33EB9B24-5029-4971-8B48-F5D287AC18BD}" destId="{7FE09F1D-0E06-4ECF-84A7-414D3527E1F4}" srcOrd="1" destOrd="0" presId="urn:microsoft.com/office/officeart/2005/8/layout/hProcess6"/>
    <dgm:cxn modelId="{AE3EE00A-E0B2-4F7B-8E9F-69F6880C107F}" type="presOf" srcId="{D48FF05C-92A6-45CF-AE38-0AD75269BE68}" destId="{044CB8AE-1C02-4030-946C-B260E78758A1}" srcOrd="0" destOrd="0" presId="urn:microsoft.com/office/officeart/2005/8/layout/hProcess6"/>
    <dgm:cxn modelId="{5973750B-F756-4B6A-A64B-E80FE921DE62}" type="presOf" srcId="{C68A0B2D-68E0-4662-8C90-BD884E5CCAB6}" destId="{C961D91B-2BD4-4981-B573-378746E53B00}" srcOrd="0" destOrd="0" presId="urn:microsoft.com/office/officeart/2005/8/layout/hProcess6"/>
    <dgm:cxn modelId="{8C5CF354-88BD-46F8-8136-65FB39BF197F}" srcId="{DE1C9B38-60BF-4D77-87F6-86A1D332AE60}" destId="{D48FF05C-92A6-45CF-AE38-0AD75269BE68}" srcOrd="0" destOrd="0" parTransId="{EDC521F2-FD5C-4EC0-96CF-51E2F9DEA744}" sibTransId="{86288224-3FC1-4697-B5F4-78CCB05CB270}"/>
    <dgm:cxn modelId="{6C7AD366-F6A2-45B8-8EBB-A52F6D16C8CA}" srcId="{5E356019-835E-4159-AF0A-2338F32BB3FD}" destId="{8B6E3C35-AC97-40EA-9961-BFC73BCD104B}" srcOrd="0" destOrd="0" parTransId="{3A3E8235-83C0-4510-8DDC-859E5594A47F}" sibTransId="{3C5E32BC-DD73-4190-8021-7E3F99D9601D}"/>
    <dgm:cxn modelId="{0689C52D-0633-4AC2-BF25-EE776150A4F6}" type="presOf" srcId="{1FAFE8E0-C869-466E-B2A2-08A67A1E122B}" destId="{9B3F82E1-A2EE-47A8-B0FD-A263E3971CD4}" srcOrd="1" destOrd="0" presId="urn:microsoft.com/office/officeart/2005/8/layout/hProcess6"/>
    <dgm:cxn modelId="{E8D995C1-89B4-491D-82B4-5CF3FB92A244}" srcId="{C68A0B2D-68E0-4662-8C90-BD884E5CCAB6}" destId="{33EB9B24-5029-4971-8B48-F5D287AC18BD}" srcOrd="0" destOrd="0" parTransId="{F6883917-3E92-4470-9FBF-CFA9EB14C6C4}" sibTransId="{487DFB1C-404A-46F3-AD3B-885455CDEB83}"/>
    <dgm:cxn modelId="{26C3C2D4-817D-4C71-B28A-C5268C63E577}" type="presOf" srcId="{7DB84EF9-6174-464C-B34B-2AF6AF698B96}" destId="{32EECC86-0D3A-4D5F-B4CF-2121051E3377}" srcOrd="1" destOrd="0" presId="urn:microsoft.com/office/officeart/2005/8/layout/hProcess6"/>
    <dgm:cxn modelId="{6BDEBCDE-D849-4D80-92B3-43F9117D04D6}" srcId="{5E356019-835E-4159-AF0A-2338F32BB3FD}" destId="{D77FA9B2-1EFF-4915-9FCE-DD3618B97226}" srcOrd="4" destOrd="0" parTransId="{2590E0EF-E8D3-4A5F-A195-7190E83DF9FB}" sibTransId="{E79B06C3-4008-49EF-9846-10884276F744}"/>
    <dgm:cxn modelId="{00B424F3-E3E8-427D-B087-D5F8DEA3CE81}" srcId="{5E356019-835E-4159-AF0A-2338F32BB3FD}" destId="{3D21260D-1BB7-4C21-BEDF-D00958B9E167}" srcOrd="2" destOrd="0" parTransId="{AD2D8AAF-2300-45C9-AFF0-C8199CA450CB}" sibTransId="{1EC5D7C6-EAD7-4A2E-A465-BC9049F0DEE9}"/>
    <dgm:cxn modelId="{3214CBE4-FF60-4414-BAD7-64AD64BCF824}" type="presOf" srcId="{7B26D346-9B14-4974-BD19-101879CD9036}" destId="{E64BAB61-47DE-4787-B2F7-E01983031572}" srcOrd="1" destOrd="0" presId="urn:microsoft.com/office/officeart/2005/8/layout/hProcess6"/>
    <dgm:cxn modelId="{0A87B7E2-2EB8-4EBD-94FC-03EB1FAD8380}" type="presOf" srcId="{D77FA9B2-1EFF-4915-9FCE-DD3618B97226}" destId="{3DCA525C-D595-430C-9431-45414FFD22C3}" srcOrd="0" destOrd="0" presId="urn:microsoft.com/office/officeart/2005/8/layout/hProcess6"/>
    <dgm:cxn modelId="{3688F4EB-78A1-4981-96D0-66EBFDA72DD9}" type="presOf" srcId="{3D21260D-1BB7-4C21-BEDF-D00958B9E167}" destId="{0FC4817C-F175-405E-A31E-94AD40B4085E}" srcOrd="0" destOrd="0" presId="urn:microsoft.com/office/officeart/2005/8/layout/hProcess6"/>
    <dgm:cxn modelId="{D81B14E2-9B6F-4AE7-AA02-384FA12790BB}" type="presParOf" srcId="{C75C3846-2AE3-4864-9883-2F3EB70BCA58}" destId="{6510B4B6-784B-4B61-B44D-43029EED4CCC}" srcOrd="0" destOrd="0" presId="urn:microsoft.com/office/officeart/2005/8/layout/hProcess6"/>
    <dgm:cxn modelId="{9841C513-77AF-4F94-ABC0-8E65FE750751}" type="presParOf" srcId="{6510B4B6-784B-4B61-B44D-43029EED4CCC}" destId="{3740907C-EE40-4386-8AFD-F9313B7714AF}" srcOrd="0" destOrd="0" presId="urn:microsoft.com/office/officeart/2005/8/layout/hProcess6"/>
    <dgm:cxn modelId="{F2DC63F7-D4CC-4BDC-94E1-0D2F1E60FC38}" type="presParOf" srcId="{6510B4B6-784B-4B61-B44D-43029EED4CCC}" destId="{4291DD3F-38BD-42E9-A944-2731410CFEAA}" srcOrd="1" destOrd="0" presId="urn:microsoft.com/office/officeart/2005/8/layout/hProcess6"/>
    <dgm:cxn modelId="{601BCCFE-4E1C-4506-99DA-1E0EEDD858F5}" type="presParOf" srcId="{6510B4B6-784B-4B61-B44D-43029EED4CCC}" destId="{32EECC86-0D3A-4D5F-B4CF-2121051E3377}" srcOrd="2" destOrd="0" presId="urn:microsoft.com/office/officeart/2005/8/layout/hProcess6"/>
    <dgm:cxn modelId="{440CEC72-A798-4ADA-8EAE-3A55EB6971C9}" type="presParOf" srcId="{6510B4B6-784B-4B61-B44D-43029EED4CCC}" destId="{2CD962EE-D039-47D0-851A-48B113F20FF0}" srcOrd="3" destOrd="0" presId="urn:microsoft.com/office/officeart/2005/8/layout/hProcess6"/>
    <dgm:cxn modelId="{62DF2DC3-9796-4270-992F-F89127BFA792}" type="presParOf" srcId="{C75C3846-2AE3-4864-9883-2F3EB70BCA58}" destId="{C92A86CF-8A77-4EFB-9C1A-9A5502B8E302}" srcOrd="1" destOrd="0" presId="urn:microsoft.com/office/officeart/2005/8/layout/hProcess6"/>
    <dgm:cxn modelId="{CA4DA817-745C-4F8B-8AE3-6F674D18EBE8}" type="presParOf" srcId="{C75C3846-2AE3-4864-9883-2F3EB70BCA58}" destId="{B1D5056B-E29A-4790-8BFE-B542AE73848E}" srcOrd="2" destOrd="0" presId="urn:microsoft.com/office/officeart/2005/8/layout/hProcess6"/>
    <dgm:cxn modelId="{0DE0EDB8-724E-4DBC-A42F-8B6BA5A6DD8C}" type="presParOf" srcId="{B1D5056B-E29A-4790-8BFE-B542AE73848E}" destId="{BF766F14-5C8E-4474-85C9-CBADFDA988E5}" srcOrd="0" destOrd="0" presId="urn:microsoft.com/office/officeart/2005/8/layout/hProcess6"/>
    <dgm:cxn modelId="{F244BEFB-4CE3-412C-AD1C-756C03BD4790}" type="presParOf" srcId="{B1D5056B-E29A-4790-8BFE-B542AE73848E}" destId="{848E9502-FA09-4F31-BB62-7CFC8189F307}" srcOrd="1" destOrd="0" presId="urn:microsoft.com/office/officeart/2005/8/layout/hProcess6"/>
    <dgm:cxn modelId="{D69234D6-5C41-4163-9E66-9BC0F9C3C8A1}" type="presParOf" srcId="{B1D5056B-E29A-4790-8BFE-B542AE73848E}" destId="{7FE09F1D-0E06-4ECF-84A7-414D3527E1F4}" srcOrd="2" destOrd="0" presId="urn:microsoft.com/office/officeart/2005/8/layout/hProcess6"/>
    <dgm:cxn modelId="{5DCC772A-1374-42A8-A104-F0339200DE99}" type="presParOf" srcId="{B1D5056B-E29A-4790-8BFE-B542AE73848E}" destId="{C961D91B-2BD4-4981-B573-378746E53B00}" srcOrd="3" destOrd="0" presId="urn:microsoft.com/office/officeart/2005/8/layout/hProcess6"/>
    <dgm:cxn modelId="{22543077-C7CC-4BFE-8904-A58E3203462E}" type="presParOf" srcId="{C75C3846-2AE3-4864-9883-2F3EB70BCA58}" destId="{A2C91B19-1C23-41DB-8903-F9FEA4370930}" srcOrd="3" destOrd="0" presId="urn:microsoft.com/office/officeart/2005/8/layout/hProcess6"/>
    <dgm:cxn modelId="{D5291348-8930-4A36-B175-0C88FA0E893C}" type="presParOf" srcId="{C75C3846-2AE3-4864-9883-2F3EB70BCA58}" destId="{9A44E15E-E099-4280-8FFC-67BA61971A33}" srcOrd="4" destOrd="0" presId="urn:microsoft.com/office/officeart/2005/8/layout/hProcess6"/>
    <dgm:cxn modelId="{ADC3246B-166D-4FBE-989B-E3EAE398377A}" type="presParOf" srcId="{9A44E15E-E099-4280-8FFC-67BA61971A33}" destId="{63521850-5715-4231-9446-24FF27A9611E}" srcOrd="0" destOrd="0" presId="urn:microsoft.com/office/officeart/2005/8/layout/hProcess6"/>
    <dgm:cxn modelId="{D7FF332F-9F12-4B19-8C2F-AE5270D19F94}" type="presParOf" srcId="{9A44E15E-E099-4280-8FFC-67BA61971A33}" destId="{83710E03-09A4-43A3-9C03-5E1383C20F7E}" srcOrd="1" destOrd="0" presId="urn:microsoft.com/office/officeart/2005/8/layout/hProcess6"/>
    <dgm:cxn modelId="{D7B7E27F-BBC8-4DEC-B647-CA5443384B99}" type="presParOf" srcId="{9A44E15E-E099-4280-8FFC-67BA61971A33}" destId="{9B3F82E1-A2EE-47A8-B0FD-A263E3971CD4}" srcOrd="2" destOrd="0" presId="urn:microsoft.com/office/officeart/2005/8/layout/hProcess6"/>
    <dgm:cxn modelId="{ECAA86AA-7A31-4B34-99EE-F452361586A5}" type="presParOf" srcId="{9A44E15E-E099-4280-8FFC-67BA61971A33}" destId="{0FC4817C-F175-405E-A31E-94AD40B4085E}" srcOrd="3" destOrd="0" presId="urn:microsoft.com/office/officeart/2005/8/layout/hProcess6"/>
    <dgm:cxn modelId="{526EC465-E7F9-4BDE-9BCA-A080D12E33B1}" type="presParOf" srcId="{C75C3846-2AE3-4864-9883-2F3EB70BCA58}" destId="{ABF72377-3511-4BC4-B5B9-EC64C431816B}" srcOrd="5" destOrd="0" presId="urn:microsoft.com/office/officeart/2005/8/layout/hProcess6"/>
    <dgm:cxn modelId="{BA005A5C-8113-4FFB-860F-E6A95450E686}" type="presParOf" srcId="{C75C3846-2AE3-4864-9883-2F3EB70BCA58}" destId="{19AD4CD5-EA42-47A0-8E31-5AB60F45D258}" srcOrd="6" destOrd="0" presId="urn:microsoft.com/office/officeart/2005/8/layout/hProcess6"/>
    <dgm:cxn modelId="{13F7F10D-0847-46F7-B00D-B92FA81743C5}" type="presParOf" srcId="{19AD4CD5-EA42-47A0-8E31-5AB60F45D258}" destId="{B054F4B6-D6B2-4BFE-B73F-EB3C37623A81}" srcOrd="0" destOrd="0" presId="urn:microsoft.com/office/officeart/2005/8/layout/hProcess6"/>
    <dgm:cxn modelId="{27BA533C-F042-4658-8EC0-B01D2382766D}" type="presParOf" srcId="{19AD4CD5-EA42-47A0-8E31-5AB60F45D258}" destId="{044CB8AE-1C02-4030-946C-B260E78758A1}" srcOrd="1" destOrd="0" presId="urn:microsoft.com/office/officeart/2005/8/layout/hProcess6"/>
    <dgm:cxn modelId="{98926922-93AA-40D3-8541-A264E91D6962}" type="presParOf" srcId="{19AD4CD5-EA42-47A0-8E31-5AB60F45D258}" destId="{FFB6C914-40E6-4474-9F55-AA1DA0A32F23}" srcOrd="2" destOrd="0" presId="urn:microsoft.com/office/officeart/2005/8/layout/hProcess6"/>
    <dgm:cxn modelId="{B4D885B5-D75A-4673-A6DC-C16E4B27D47C}" type="presParOf" srcId="{19AD4CD5-EA42-47A0-8E31-5AB60F45D258}" destId="{966A65A6-527C-426F-9060-FC0F9C782D13}" srcOrd="3" destOrd="0" presId="urn:microsoft.com/office/officeart/2005/8/layout/hProcess6"/>
    <dgm:cxn modelId="{73D732C2-BC64-44F6-8411-F4299F83E922}" type="presParOf" srcId="{C75C3846-2AE3-4864-9883-2F3EB70BCA58}" destId="{62CDDEB5-2FCD-4D07-812D-B66CA5ADD585}" srcOrd="7" destOrd="0" presId="urn:microsoft.com/office/officeart/2005/8/layout/hProcess6"/>
    <dgm:cxn modelId="{E1BE7A1F-AFFE-43E2-A085-473ACA20A06C}" type="presParOf" srcId="{C75C3846-2AE3-4864-9883-2F3EB70BCA58}" destId="{03C1EC28-F4D7-4CCE-A4D0-ECCA38E83902}" srcOrd="8" destOrd="0" presId="urn:microsoft.com/office/officeart/2005/8/layout/hProcess6"/>
    <dgm:cxn modelId="{44041BAC-9C84-4F11-85C0-48988E0C59C8}" type="presParOf" srcId="{03C1EC28-F4D7-4CCE-A4D0-ECCA38E83902}" destId="{76033B12-1B19-49E6-830F-4D07007627A1}" srcOrd="0" destOrd="0" presId="urn:microsoft.com/office/officeart/2005/8/layout/hProcess6"/>
    <dgm:cxn modelId="{715117DD-BEC8-48AF-A533-E4A0074124A4}" type="presParOf" srcId="{03C1EC28-F4D7-4CCE-A4D0-ECCA38E83902}" destId="{FD8EE1F5-7DEB-4640-AC70-AA2AA9C6B45E}" srcOrd="1" destOrd="0" presId="urn:microsoft.com/office/officeart/2005/8/layout/hProcess6"/>
    <dgm:cxn modelId="{1B7A0A5A-EEBE-4B38-AD03-A0311F709B1D}" type="presParOf" srcId="{03C1EC28-F4D7-4CCE-A4D0-ECCA38E83902}" destId="{66EA8B33-B1D5-498D-9B4E-E51BE9663E31}" srcOrd="2" destOrd="0" presId="urn:microsoft.com/office/officeart/2005/8/layout/hProcess6"/>
    <dgm:cxn modelId="{54E192E1-2B5C-47B4-8AA2-BDDFCAFC8C6F}" type="presParOf" srcId="{03C1EC28-F4D7-4CCE-A4D0-ECCA38E83902}" destId="{3DCA525C-D595-430C-9431-45414FFD22C3}" srcOrd="3" destOrd="0" presId="urn:microsoft.com/office/officeart/2005/8/layout/hProcess6"/>
    <dgm:cxn modelId="{6AEC0D5D-1585-42FD-BF50-1E3393C869E2}" type="presParOf" srcId="{C75C3846-2AE3-4864-9883-2F3EB70BCA58}" destId="{25D11E55-5C3C-4098-825C-96371807C320}" srcOrd="9" destOrd="0" presId="urn:microsoft.com/office/officeart/2005/8/layout/hProcess6"/>
    <dgm:cxn modelId="{A892D871-4D81-4F21-86C7-B3731844F5F3}" type="presParOf" srcId="{C75C3846-2AE3-4864-9883-2F3EB70BCA58}" destId="{40A2E934-FFEF-485C-9AAC-F5F485AE3801}" srcOrd="10" destOrd="0" presId="urn:microsoft.com/office/officeart/2005/8/layout/hProcess6"/>
    <dgm:cxn modelId="{B3AD24D9-CDE3-4F7C-985F-AE3539A2A231}" type="presParOf" srcId="{40A2E934-FFEF-485C-9AAC-F5F485AE3801}" destId="{8DE7D6FF-7DEE-419A-A7D9-6C66F10493AD}" srcOrd="0" destOrd="0" presId="urn:microsoft.com/office/officeart/2005/8/layout/hProcess6"/>
    <dgm:cxn modelId="{AB2FDD4F-A763-45FE-B859-21201CB4B4B4}" type="presParOf" srcId="{40A2E934-FFEF-485C-9AAC-F5F485AE3801}" destId="{AA03B6CD-8386-4C5B-BCAD-4E255E9DB61D}" srcOrd="1" destOrd="0" presId="urn:microsoft.com/office/officeart/2005/8/layout/hProcess6"/>
    <dgm:cxn modelId="{B3377F13-C771-4E31-8A2E-8025134D10DF}" type="presParOf" srcId="{40A2E934-FFEF-485C-9AAC-F5F485AE3801}" destId="{E64BAB61-47DE-4787-B2F7-E01983031572}" srcOrd="2" destOrd="0" presId="urn:microsoft.com/office/officeart/2005/8/layout/hProcess6"/>
    <dgm:cxn modelId="{14D46B26-7388-4645-A3AE-EB951BEE5A01}" type="presParOf" srcId="{40A2E934-FFEF-485C-9AAC-F5F485AE3801}" destId="{6A211318-AB96-489A-A6D5-6C81671D32F4}" srcOrd="3" destOrd="0" presId="urn:microsoft.com/office/officeart/2005/8/layout/hProcess6"/>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291DD3F-38BD-42E9-A944-2731410CFEAA}">
      <dsp:nvSpPr>
        <dsp:cNvPr id="0" name=""/>
        <dsp:cNvSpPr/>
      </dsp:nvSpPr>
      <dsp:spPr>
        <a:xfrm>
          <a:off x="0" y="0"/>
          <a:ext cx="3561773" cy="1440000"/>
        </a:xfrm>
        <a:prstGeom prst="rightArrow">
          <a:avLst>
            <a:gd name="adj1" fmla="val 70000"/>
            <a:gd name="adj2" fmla="val 50000"/>
          </a:avLst>
        </a:prstGeom>
        <a:solidFill>
          <a:schemeClr val="accent1">
            <a:alpha val="90000"/>
            <a:tint val="40000"/>
            <a:hueOff val="0"/>
            <a:satOff val="0"/>
            <a:lumOff val="0"/>
            <a:alphaOff val="0"/>
          </a:schemeClr>
        </a:solidFill>
        <a:ln w="25400" cap="flat" cmpd="sng" algn="ctr">
          <a:solidFill>
            <a:schemeClr val="accent1">
              <a:alpha val="90000"/>
              <a:tint val="40000"/>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38100" tIns="9525" rIns="19050" bIns="9525" numCol="1" spcCol="1270" anchor="ctr" anchorCtr="0">
          <a:noAutofit/>
        </a:bodyPr>
        <a:lstStyle/>
        <a:p>
          <a:pPr lvl="0" algn="ctr" defTabSz="666750">
            <a:lnSpc>
              <a:spcPct val="90000"/>
            </a:lnSpc>
            <a:spcBef>
              <a:spcPct val="0"/>
            </a:spcBef>
            <a:spcAft>
              <a:spcPct val="35000"/>
            </a:spcAft>
          </a:pPr>
          <a:r>
            <a:rPr lang="fr-FR" sz="1500" kern="1200"/>
            <a:t>Analyse de l'ordonnance</a:t>
          </a:r>
        </a:p>
        <a:p>
          <a:pPr lvl="0" algn="ctr" defTabSz="666750">
            <a:lnSpc>
              <a:spcPct val="90000"/>
            </a:lnSpc>
            <a:spcBef>
              <a:spcPct val="0"/>
            </a:spcBef>
            <a:spcAft>
              <a:spcPct val="35000"/>
            </a:spcAft>
          </a:pPr>
          <a:r>
            <a:rPr lang="fr-FR" sz="1500" kern="1200"/>
            <a:t>Accès à l'outils</a:t>
          </a:r>
        </a:p>
      </dsp:txBody>
      <dsp:txXfrm>
        <a:off x="890443" y="216000"/>
        <a:ext cx="2167330" cy="1008000"/>
      </dsp:txXfrm>
    </dsp:sp>
    <dsp:sp modelId="{2CD962EE-D039-47D0-851A-48B113F20FF0}">
      <dsp:nvSpPr>
        <dsp:cNvPr id="0" name=""/>
        <dsp:cNvSpPr/>
      </dsp:nvSpPr>
      <dsp:spPr>
        <a:xfrm>
          <a:off x="112568" y="322129"/>
          <a:ext cx="823680" cy="823680"/>
        </a:xfrm>
        <a:prstGeom prst="ellipse">
          <a:avLst/>
        </a:prstGeom>
        <a:solidFill>
          <a:srgbClr val="92D050"/>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24130" tIns="24130" rIns="24130" bIns="24130" numCol="1" spcCol="1270" anchor="ctr" anchorCtr="0">
          <a:noAutofit/>
        </a:bodyPr>
        <a:lstStyle/>
        <a:p>
          <a:pPr lvl="0" algn="ctr" defTabSz="1689100">
            <a:lnSpc>
              <a:spcPct val="90000"/>
            </a:lnSpc>
            <a:spcBef>
              <a:spcPct val="0"/>
            </a:spcBef>
            <a:spcAft>
              <a:spcPct val="35000"/>
            </a:spcAft>
          </a:pPr>
          <a:r>
            <a:rPr lang="fr-FR" sz="3800" kern="1200"/>
            <a:t>1</a:t>
          </a:r>
        </a:p>
      </dsp:txBody>
      <dsp:txXfrm>
        <a:off x="233193" y="442754"/>
        <a:ext cx="582430" cy="582430"/>
      </dsp:txXfrm>
    </dsp:sp>
    <dsp:sp modelId="{848E9502-FA09-4F31-BB62-7CFC8189F307}">
      <dsp:nvSpPr>
        <dsp:cNvPr id="0" name=""/>
        <dsp:cNvSpPr/>
      </dsp:nvSpPr>
      <dsp:spPr>
        <a:xfrm>
          <a:off x="3675909" y="0"/>
          <a:ext cx="3700267" cy="1440000"/>
        </a:xfrm>
        <a:prstGeom prst="rightArrow">
          <a:avLst>
            <a:gd name="adj1" fmla="val 70000"/>
            <a:gd name="adj2" fmla="val 50000"/>
          </a:avLst>
        </a:prstGeom>
        <a:solidFill>
          <a:schemeClr val="accent1">
            <a:alpha val="90000"/>
            <a:tint val="40000"/>
            <a:hueOff val="0"/>
            <a:satOff val="0"/>
            <a:lumOff val="0"/>
            <a:alphaOff val="0"/>
          </a:schemeClr>
        </a:solidFill>
        <a:ln w="25400" cap="flat" cmpd="sng" algn="ctr">
          <a:solidFill>
            <a:schemeClr val="accent1">
              <a:alpha val="90000"/>
              <a:tint val="40000"/>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35560" tIns="8890" rIns="17780" bIns="8890" numCol="1" spcCol="1270" anchor="ctr" anchorCtr="0">
          <a:noAutofit/>
        </a:bodyPr>
        <a:lstStyle/>
        <a:p>
          <a:pPr lvl="0" algn="ctr" defTabSz="622300">
            <a:lnSpc>
              <a:spcPct val="90000"/>
            </a:lnSpc>
            <a:spcBef>
              <a:spcPct val="0"/>
            </a:spcBef>
            <a:spcAft>
              <a:spcPct val="35000"/>
            </a:spcAft>
          </a:pPr>
          <a:r>
            <a:rPr lang="fr-FR" sz="1400" kern="1200"/>
            <a:t>Saisis de la liste des médicaments par nom commercial ou par DCI</a:t>
          </a:r>
        </a:p>
      </dsp:txBody>
      <dsp:txXfrm>
        <a:off x="4600976" y="216000"/>
        <a:ext cx="2271200" cy="1008000"/>
      </dsp:txXfrm>
    </dsp:sp>
    <dsp:sp modelId="{C961D91B-2BD4-4981-B573-378746E53B00}">
      <dsp:nvSpPr>
        <dsp:cNvPr id="0" name=""/>
        <dsp:cNvSpPr/>
      </dsp:nvSpPr>
      <dsp:spPr>
        <a:xfrm>
          <a:off x="3951809" y="298868"/>
          <a:ext cx="823680" cy="823680"/>
        </a:xfrm>
        <a:prstGeom prst="ellipse">
          <a:avLst/>
        </a:prstGeom>
        <a:solidFill>
          <a:srgbClr val="92D050"/>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24130" tIns="24130" rIns="24130" bIns="24130" numCol="1" spcCol="1270" anchor="ctr" anchorCtr="0">
          <a:noAutofit/>
        </a:bodyPr>
        <a:lstStyle/>
        <a:p>
          <a:pPr lvl="0" algn="ctr" defTabSz="1689100">
            <a:lnSpc>
              <a:spcPct val="90000"/>
            </a:lnSpc>
            <a:spcBef>
              <a:spcPct val="0"/>
            </a:spcBef>
            <a:spcAft>
              <a:spcPct val="35000"/>
            </a:spcAft>
          </a:pPr>
          <a:r>
            <a:rPr lang="fr-FR" sz="3800" kern="1200"/>
            <a:t>2</a:t>
          </a:r>
        </a:p>
      </dsp:txBody>
      <dsp:txXfrm>
        <a:off x="4072434" y="419493"/>
        <a:ext cx="582430" cy="582430"/>
      </dsp:txXfrm>
    </dsp:sp>
    <dsp:sp modelId="{83710E03-09A4-43A3-9C03-5E1383C20F7E}">
      <dsp:nvSpPr>
        <dsp:cNvPr id="0" name=""/>
        <dsp:cNvSpPr/>
      </dsp:nvSpPr>
      <dsp:spPr>
        <a:xfrm>
          <a:off x="7499278" y="0"/>
          <a:ext cx="3780757" cy="1440000"/>
        </a:xfrm>
        <a:prstGeom prst="rightArrow">
          <a:avLst>
            <a:gd name="adj1" fmla="val 70000"/>
            <a:gd name="adj2" fmla="val 50000"/>
          </a:avLst>
        </a:prstGeom>
        <a:solidFill>
          <a:schemeClr val="accent1">
            <a:alpha val="90000"/>
            <a:tint val="40000"/>
            <a:hueOff val="0"/>
            <a:satOff val="0"/>
            <a:lumOff val="0"/>
            <a:alphaOff val="0"/>
          </a:schemeClr>
        </a:solidFill>
        <a:ln w="25400" cap="flat" cmpd="sng" algn="ctr">
          <a:solidFill>
            <a:schemeClr val="accent1">
              <a:alpha val="90000"/>
              <a:tint val="40000"/>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33020" tIns="8255" rIns="16510" bIns="8255" numCol="1" spcCol="1270" anchor="ctr" anchorCtr="0">
          <a:noAutofit/>
        </a:bodyPr>
        <a:lstStyle/>
        <a:p>
          <a:pPr lvl="0" algn="ctr" defTabSz="577850">
            <a:lnSpc>
              <a:spcPct val="90000"/>
            </a:lnSpc>
            <a:spcBef>
              <a:spcPct val="0"/>
            </a:spcBef>
            <a:spcAft>
              <a:spcPct val="35000"/>
            </a:spcAft>
          </a:pPr>
          <a:r>
            <a:rPr lang="fr-FR" sz="1300" kern="1200"/>
            <a:t>Saisie de la liste des pathologies du patient</a:t>
          </a:r>
        </a:p>
      </dsp:txBody>
      <dsp:txXfrm>
        <a:off x="8444467" y="216000"/>
        <a:ext cx="2331567" cy="1008000"/>
      </dsp:txXfrm>
    </dsp:sp>
    <dsp:sp modelId="{0FC4817C-F175-405E-A31E-94AD40B4085E}">
      <dsp:nvSpPr>
        <dsp:cNvPr id="0" name=""/>
        <dsp:cNvSpPr/>
      </dsp:nvSpPr>
      <dsp:spPr>
        <a:xfrm>
          <a:off x="7559135" y="299190"/>
          <a:ext cx="823680" cy="823680"/>
        </a:xfrm>
        <a:prstGeom prst="ellipse">
          <a:avLst/>
        </a:prstGeom>
        <a:solidFill>
          <a:srgbClr val="92D050"/>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24130" tIns="24130" rIns="24130" bIns="24130" numCol="1" spcCol="1270" anchor="ctr" anchorCtr="0">
          <a:noAutofit/>
        </a:bodyPr>
        <a:lstStyle/>
        <a:p>
          <a:pPr lvl="0" algn="ctr" defTabSz="1689100">
            <a:lnSpc>
              <a:spcPct val="90000"/>
            </a:lnSpc>
            <a:spcBef>
              <a:spcPct val="0"/>
            </a:spcBef>
            <a:spcAft>
              <a:spcPct val="35000"/>
            </a:spcAft>
          </a:pPr>
          <a:r>
            <a:rPr lang="fr-FR" sz="3800" kern="1200"/>
            <a:t>3</a:t>
          </a:r>
        </a:p>
      </dsp:txBody>
      <dsp:txXfrm>
        <a:off x="7679760" y="419815"/>
        <a:ext cx="582430" cy="582430"/>
      </dsp:txXfrm>
    </dsp:sp>
    <dsp:sp modelId="{044CB8AE-1C02-4030-946C-B260E78758A1}">
      <dsp:nvSpPr>
        <dsp:cNvPr id="0" name=""/>
        <dsp:cNvSpPr/>
      </dsp:nvSpPr>
      <dsp:spPr>
        <a:xfrm>
          <a:off x="11326254" y="0"/>
          <a:ext cx="3643828" cy="1440000"/>
        </a:xfrm>
        <a:prstGeom prst="rightArrow">
          <a:avLst>
            <a:gd name="adj1" fmla="val 70000"/>
            <a:gd name="adj2" fmla="val 50000"/>
          </a:avLst>
        </a:prstGeom>
        <a:solidFill>
          <a:schemeClr val="accent1">
            <a:alpha val="90000"/>
            <a:tint val="40000"/>
            <a:hueOff val="0"/>
            <a:satOff val="0"/>
            <a:lumOff val="0"/>
            <a:alphaOff val="0"/>
          </a:schemeClr>
        </a:solidFill>
        <a:ln w="25400" cap="flat" cmpd="sng" algn="ctr">
          <a:solidFill>
            <a:schemeClr val="accent1">
              <a:alpha val="90000"/>
              <a:tint val="40000"/>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33020" tIns="8255" rIns="16510" bIns="8255" numCol="1" spcCol="1270" anchor="ctr" anchorCtr="0">
          <a:noAutofit/>
        </a:bodyPr>
        <a:lstStyle/>
        <a:p>
          <a:pPr lvl="0" algn="ctr" defTabSz="577850">
            <a:lnSpc>
              <a:spcPct val="90000"/>
            </a:lnSpc>
            <a:spcBef>
              <a:spcPct val="0"/>
            </a:spcBef>
            <a:spcAft>
              <a:spcPct val="35000"/>
            </a:spcAft>
          </a:pPr>
          <a:r>
            <a:rPr lang="fr-FR" sz="1300" kern="1200"/>
            <a:t>     Récolte des résultats</a:t>
          </a:r>
        </a:p>
      </dsp:txBody>
      <dsp:txXfrm>
        <a:off x="12237211" y="216000"/>
        <a:ext cx="2228871" cy="1008000"/>
      </dsp:txXfrm>
    </dsp:sp>
    <dsp:sp modelId="{966A65A6-527C-426F-9060-FC0F9C782D13}">
      <dsp:nvSpPr>
        <dsp:cNvPr id="0" name=""/>
        <dsp:cNvSpPr/>
      </dsp:nvSpPr>
      <dsp:spPr>
        <a:xfrm>
          <a:off x="11338692" y="289618"/>
          <a:ext cx="823680" cy="823680"/>
        </a:xfrm>
        <a:prstGeom prst="ellipse">
          <a:avLst/>
        </a:prstGeom>
        <a:solidFill>
          <a:srgbClr val="92D050"/>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24130" tIns="24130" rIns="24130" bIns="24130" numCol="1" spcCol="1270" anchor="ctr" anchorCtr="0">
          <a:noAutofit/>
        </a:bodyPr>
        <a:lstStyle/>
        <a:p>
          <a:pPr lvl="0" algn="ctr" defTabSz="1689100">
            <a:lnSpc>
              <a:spcPct val="90000"/>
            </a:lnSpc>
            <a:spcBef>
              <a:spcPct val="0"/>
            </a:spcBef>
            <a:spcAft>
              <a:spcPct val="35000"/>
            </a:spcAft>
          </a:pPr>
          <a:r>
            <a:rPr lang="fr-FR" sz="3800" kern="1200"/>
            <a:t>4</a:t>
          </a:r>
        </a:p>
      </dsp:txBody>
      <dsp:txXfrm>
        <a:off x="11459317" y="410243"/>
        <a:ext cx="582430" cy="582430"/>
      </dsp:txXfrm>
    </dsp:sp>
    <dsp:sp modelId="{FD8EE1F5-7DEB-4640-AC70-AA2AA9C6B45E}">
      <dsp:nvSpPr>
        <dsp:cNvPr id="0" name=""/>
        <dsp:cNvSpPr/>
      </dsp:nvSpPr>
      <dsp:spPr>
        <a:xfrm>
          <a:off x="15411718" y="0"/>
          <a:ext cx="3707779" cy="1440000"/>
        </a:xfrm>
        <a:prstGeom prst="rightArrow">
          <a:avLst>
            <a:gd name="adj1" fmla="val 70000"/>
            <a:gd name="adj2" fmla="val 50000"/>
          </a:avLst>
        </a:prstGeom>
        <a:solidFill>
          <a:schemeClr val="accent1">
            <a:alpha val="90000"/>
            <a:tint val="40000"/>
            <a:hueOff val="0"/>
            <a:satOff val="0"/>
            <a:lumOff val="0"/>
            <a:alphaOff val="0"/>
          </a:schemeClr>
        </a:solidFill>
        <a:ln w="25400" cap="flat" cmpd="sng" algn="ctr">
          <a:solidFill>
            <a:schemeClr val="accent1">
              <a:alpha val="90000"/>
              <a:tint val="40000"/>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33020" tIns="8255" rIns="16510" bIns="8255" numCol="1" spcCol="1270" anchor="ctr" anchorCtr="0">
          <a:noAutofit/>
        </a:bodyPr>
        <a:lstStyle/>
        <a:p>
          <a:pPr lvl="0" algn="ctr" defTabSz="577850">
            <a:lnSpc>
              <a:spcPct val="90000"/>
            </a:lnSpc>
            <a:spcBef>
              <a:spcPct val="0"/>
            </a:spcBef>
            <a:spcAft>
              <a:spcPct val="35000"/>
            </a:spcAft>
          </a:pPr>
          <a:r>
            <a:rPr lang="fr-FR" sz="1300" kern="1200"/>
            <a:t>Réévaluation des données avec le clinicien</a:t>
          </a:r>
        </a:p>
      </dsp:txBody>
      <dsp:txXfrm>
        <a:off x="16338662" y="216000"/>
        <a:ext cx="2276834" cy="1008000"/>
      </dsp:txXfrm>
    </dsp:sp>
    <dsp:sp modelId="{3DCA525C-D595-430C-9431-45414FFD22C3}">
      <dsp:nvSpPr>
        <dsp:cNvPr id="0" name=""/>
        <dsp:cNvSpPr/>
      </dsp:nvSpPr>
      <dsp:spPr>
        <a:xfrm>
          <a:off x="15210007" y="350925"/>
          <a:ext cx="823680" cy="823680"/>
        </a:xfrm>
        <a:prstGeom prst="ellipse">
          <a:avLst/>
        </a:prstGeom>
        <a:solidFill>
          <a:srgbClr val="92D050"/>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24130" tIns="24130" rIns="24130" bIns="24130" numCol="1" spcCol="1270" anchor="ctr" anchorCtr="0">
          <a:noAutofit/>
        </a:bodyPr>
        <a:lstStyle/>
        <a:p>
          <a:pPr lvl="0" algn="ctr" defTabSz="1689100">
            <a:lnSpc>
              <a:spcPct val="90000"/>
            </a:lnSpc>
            <a:spcBef>
              <a:spcPct val="0"/>
            </a:spcBef>
            <a:spcAft>
              <a:spcPct val="35000"/>
            </a:spcAft>
          </a:pPr>
          <a:r>
            <a:rPr lang="fr-FR" sz="3800" kern="1200"/>
            <a:t>5</a:t>
          </a:r>
        </a:p>
      </dsp:txBody>
      <dsp:txXfrm>
        <a:off x="15330632" y="471550"/>
        <a:ext cx="582430" cy="582430"/>
      </dsp:txXfrm>
    </dsp:sp>
    <dsp:sp modelId="{AA03B6CD-8386-4C5B-BCAD-4E255E9DB61D}">
      <dsp:nvSpPr>
        <dsp:cNvPr id="0" name=""/>
        <dsp:cNvSpPr/>
      </dsp:nvSpPr>
      <dsp:spPr>
        <a:xfrm>
          <a:off x="18941441" y="0"/>
          <a:ext cx="3673464" cy="1440000"/>
        </a:xfrm>
        <a:prstGeom prst="rightArrow">
          <a:avLst>
            <a:gd name="adj1" fmla="val 70000"/>
            <a:gd name="adj2" fmla="val 50000"/>
          </a:avLst>
        </a:prstGeom>
        <a:solidFill>
          <a:schemeClr val="accent1">
            <a:alpha val="90000"/>
            <a:tint val="40000"/>
            <a:hueOff val="0"/>
            <a:satOff val="0"/>
            <a:lumOff val="0"/>
            <a:alphaOff val="0"/>
          </a:schemeClr>
        </a:solidFill>
        <a:ln w="25400" cap="flat" cmpd="sng" algn="ctr">
          <a:solidFill>
            <a:schemeClr val="accent1">
              <a:alpha val="90000"/>
              <a:tint val="40000"/>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33020" tIns="8255" rIns="16510" bIns="8255" numCol="1" spcCol="1270" anchor="ctr" anchorCtr="0">
          <a:noAutofit/>
        </a:bodyPr>
        <a:lstStyle/>
        <a:p>
          <a:pPr lvl="0" algn="ctr" defTabSz="577850">
            <a:lnSpc>
              <a:spcPct val="90000"/>
            </a:lnSpc>
            <a:spcBef>
              <a:spcPct val="0"/>
            </a:spcBef>
            <a:spcAft>
              <a:spcPct val="35000"/>
            </a:spcAft>
          </a:pPr>
          <a:r>
            <a:rPr lang="fr-FR" sz="1300" kern="1200"/>
            <a:t>Synthèse des résultats</a:t>
          </a:r>
        </a:p>
      </dsp:txBody>
      <dsp:txXfrm>
        <a:off x="19859807" y="216000"/>
        <a:ext cx="2251098" cy="1008000"/>
      </dsp:txXfrm>
    </dsp:sp>
    <dsp:sp modelId="{6A211318-AB96-489A-A6D5-6C81671D32F4}">
      <dsp:nvSpPr>
        <dsp:cNvPr id="0" name=""/>
        <dsp:cNvSpPr/>
      </dsp:nvSpPr>
      <dsp:spPr>
        <a:xfrm>
          <a:off x="19288873" y="320045"/>
          <a:ext cx="823680" cy="823680"/>
        </a:xfrm>
        <a:prstGeom prst="ellipse">
          <a:avLst/>
        </a:prstGeom>
        <a:solidFill>
          <a:srgbClr val="92D050"/>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24130" tIns="24130" rIns="24130" bIns="24130" numCol="1" spcCol="1270" anchor="ctr" anchorCtr="0">
          <a:noAutofit/>
        </a:bodyPr>
        <a:lstStyle/>
        <a:p>
          <a:pPr lvl="0" algn="ctr" defTabSz="1689100">
            <a:lnSpc>
              <a:spcPct val="90000"/>
            </a:lnSpc>
            <a:spcBef>
              <a:spcPct val="0"/>
            </a:spcBef>
            <a:spcAft>
              <a:spcPct val="35000"/>
            </a:spcAft>
          </a:pPr>
          <a:r>
            <a:rPr lang="fr-FR" sz="3800" kern="1200"/>
            <a:t>6</a:t>
          </a:r>
        </a:p>
      </dsp:txBody>
      <dsp:txXfrm>
        <a:off x="19409498" y="440670"/>
        <a:ext cx="582430" cy="582430"/>
      </dsp:txXfrm>
    </dsp:sp>
  </dsp:spTree>
</dsp:drawing>
</file>

<file path=xl/diagrams/layout1.xml><?xml version="1.0" encoding="utf-8"?>
<dgm:layoutDef xmlns:dgm="http://schemas.openxmlformats.org/drawingml/2006/diagram" xmlns:a="http://schemas.openxmlformats.org/drawingml/2006/main" uniqueId="urn:microsoft.com/office/officeart/2005/8/layout/hProcess6">
  <dgm:title val=""/>
  <dgm:desc val=""/>
  <dgm:catLst>
    <dgm:cat type="process" pri="7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13" srcId="1" destId="11" srcOrd="0" destOrd="0"/>
        <dgm:cxn modelId="14" srcId="1" destId="12" srcOrd="0" destOrd="0"/>
        <dgm:cxn modelId="23" srcId="2" destId="21" srcOrd="0" destOrd="0"/>
        <dgm:cxn modelId="24" srcId="2" destId="22" srcOrd="0" destOrd="0"/>
        <dgm:cxn modelId="33" srcId="3" destId="31" srcOrd="0" destOrd="0"/>
        <dgm:cxn modelId="34" srcId="3" destId="32" srcOrd="0" destOrd="0"/>
      </dgm:cxn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theList">
    <dgm:varLst>
      <dgm:dir/>
      <dgm:animLvl val="lvl"/>
      <dgm:resizeHandles val="exact"/>
    </dgm:varLst>
    <dgm:choose name="Name0">
      <dgm:if name="Name1" func="var" arg="dir" op="equ" val="norm">
        <dgm:alg type="lin">
          <dgm:param type="linDir" val="fromL"/>
          <dgm:param type="nodeHorzAlign" val="l"/>
        </dgm:alg>
      </dgm:if>
      <dgm:else name="Name2">
        <dgm:alg type="lin">
          <dgm:param type="linDir" val="fromR"/>
          <dgm:param type="nodeHorzAlign" val="r"/>
        </dgm:alg>
      </dgm:else>
    </dgm:choose>
    <dgm:shape xmlns:r="http://schemas.openxmlformats.org/officeDocument/2006/relationships" r:blip="">
      <dgm:adjLst/>
    </dgm:shape>
    <dgm:presOf/>
    <dgm:constrLst>
      <dgm:constr type="w" for="ch" forName="compNode" refType="w"/>
      <dgm:constr type="h" for="ch" forName="compNode" refType="w" refFor="ch" refForName="compNode" fact="0.7"/>
      <dgm:constr type="ctrY" for="ch" forName="compNode" refType="h" fact="0.5"/>
      <dgm:constr type="w" for="ch" forName="aSpace" refType="w" fact="0.05"/>
      <dgm:constr type="primFontSz" for="des" forName="childTextHidden" op="equ" val="65"/>
      <dgm:constr type="primFontSz" for="des" forName="parentText" op="equ"/>
    </dgm:constrLst>
    <dgm:ruleLst/>
    <dgm:forEach name="aNodeForEach" axis="ch" ptType="node">
      <dgm:layoutNode name="compNode">
        <dgm:alg type="composite">
          <dgm:param type="ar" val="1.43"/>
        </dgm:alg>
        <dgm:shape xmlns:r="http://schemas.openxmlformats.org/officeDocument/2006/relationships" r:blip="">
          <dgm:adjLst/>
        </dgm:shape>
        <dgm:presOf/>
        <dgm:choose name="Name3">
          <dgm:if name="Name4" func="var" arg="dir" op="equ" val="norm">
            <dgm:constrLst>
              <dgm:constr type="w" for="ch" forName="childTextVisible" refType="w" fact="0.8"/>
              <dgm:constr type="h" for="ch" forName="childTextVisible" refType="h"/>
              <dgm:constr type="r" for="ch" forName="childTextVisible" refType="w"/>
              <dgm:constr type="w" for="ch" forName="childTextHidden" refType="w" fact="0.6"/>
              <dgm:constr type="h" for="ch" forName="childTextHidden" refType="h"/>
              <dgm:constr type="r" for="ch" forName="childTextHidden" refType="w"/>
              <dgm:constr type="l" for="ch" forName="parentText"/>
              <dgm:constr type="w" for="ch" forName="parentText" refType="w" fact="0.4"/>
              <dgm:constr type="h" for="ch" forName="parentText" refType="w" refFor="ch" refForName="parentText" op="equ"/>
              <dgm:constr type="ctrY" for="ch" forName="parentText" refType="h" fact="0.5"/>
            </dgm:constrLst>
          </dgm:if>
          <dgm:else name="Name5">
            <dgm:constrLst>
              <dgm:constr type="w" for="ch" forName="childTextVisible" refType="w" fact="0.8"/>
              <dgm:constr type="h" for="ch" forName="childTextVisible" refType="h"/>
              <dgm:constr type="l" for="ch" forName="childTextVisible"/>
              <dgm:constr type="w" for="ch" forName="childTextHidden" refType="w" fact="0.6"/>
              <dgm:constr type="h" for="ch" forName="childTextHidden" refType="h"/>
              <dgm:constr type="l" for="ch" forName="childTextHidden"/>
              <dgm:constr type="r" for="ch" forName="parentText" refType="w"/>
              <dgm:constr type="w" for="ch" forName="parentText" refType="w" fact="0.4"/>
              <dgm:constr type="h" for="ch" forName="parentText" refType="w" refFor="ch" refForName="parentText" op="equ"/>
              <dgm:constr type="ctrY" for="ch" forName="parentText" refType="h" fact="0.5"/>
            </dgm:constrLst>
          </dgm:else>
        </dgm:choose>
        <dgm:ruleLst/>
        <dgm:layoutNode name="noGeometry">
          <dgm:alg type="sp"/>
          <dgm:shape xmlns:r="http://schemas.openxmlformats.org/officeDocument/2006/relationships" r:blip="">
            <dgm:adjLst/>
          </dgm:shape>
          <dgm:presOf/>
          <dgm:constrLst/>
          <dgm:ruleLst/>
        </dgm:layoutNode>
        <dgm:layoutNode name="childTextVisible" styleLbl="bgAccFollowNode1">
          <dgm:varLst>
            <dgm:bulletEnabled val="1"/>
          </dgm:varLst>
          <dgm:alg type="sp"/>
          <dgm:choose name="Name6">
            <dgm:if name="Name7" func="var" arg="dir" op="equ" val="norm">
              <dgm:shape xmlns:r="http://schemas.openxmlformats.org/officeDocument/2006/relationships" type="rightArrow" r:blip="">
                <dgm:adjLst>
                  <dgm:adj idx="1" val="0.7"/>
                  <dgm:adj idx="2" val="0.5"/>
                </dgm:adjLst>
              </dgm:shape>
            </dgm:if>
            <dgm:else name="Name8">
              <dgm:shape xmlns:r="http://schemas.openxmlformats.org/officeDocument/2006/relationships" type="leftArrow" r:blip="">
                <dgm:adjLst>
                  <dgm:adj idx="1" val="0.7"/>
                  <dgm:adj idx="2" val="0.5"/>
                </dgm:adjLst>
              </dgm:shape>
            </dgm:else>
          </dgm:choose>
          <dgm:presOf axis="des" ptType="node"/>
          <dgm:constrLst/>
          <dgm:ruleLst/>
        </dgm:layoutNode>
        <dgm:layoutNode name="childTextHidden" styleLbl="bgAccFollowNode1">
          <dgm:choose name="Name9">
            <dgm:if name="Name10" axis="des followSib" ptType="node node" st="1 1" cnt="1 0" func="cnt" op="gte" val="1">
              <dgm:alg type="tx">
                <dgm:param type="stBulletLvl" val="1"/>
                <dgm:param type="txAnchorVertCh" val="mid"/>
              </dgm:alg>
            </dgm:if>
            <dgm:else name="Name11">
              <dgm:alg type="tx">
                <dgm:param type="stBulletLvl" val="2"/>
                <dgm:param type="txAnchorVertCh" val="mid"/>
              </dgm:alg>
            </dgm:else>
          </dgm:choose>
          <dgm:choose name="Name12">
            <dgm:if name="Name13" func="var" arg="dir" op="equ" val="norm">
              <dgm:shape xmlns:r="http://schemas.openxmlformats.org/officeDocument/2006/relationships" type="rightArrow" r:blip="" hideGeom="1">
                <dgm:adjLst>
                  <dgm:adj idx="1" val="0.7"/>
                  <dgm:adj idx="2" val="0.5"/>
                </dgm:adjLst>
              </dgm:shape>
            </dgm:if>
            <dgm:else name="Name14">
              <dgm:shape xmlns:r="http://schemas.openxmlformats.org/officeDocument/2006/relationships" type="leftArrow" r:blip="" hideGeom="1">
                <dgm:adjLst>
                  <dgm:adj idx="1" val="0.7"/>
                  <dgm:adj idx="2" val="0.5"/>
                </dgm:adjLst>
              </dgm:shape>
            </dgm:else>
          </dgm:choose>
          <dgm:presOf axis="des" ptType="node"/>
          <dgm:constrLst>
            <dgm:constr type="secFontSz" refType="primFontSz"/>
            <dgm:constr type="tMarg" refType="primFontSz" fact="0.05"/>
            <dgm:constr type="bMarg" refType="primFontSz" fact="0.05"/>
            <dgm:constr type="rMarg" refType="primFontSz" fact="0.1"/>
            <dgm:constr type="lMarg" refType="primFontSz" fact="0.2"/>
          </dgm:constrLst>
          <dgm:ruleLst>
            <dgm:rule type="primFontSz" val="5" fact="NaN" max="NaN"/>
          </dgm:ruleLst>
        </dgm:layoutNode>
        <dgm:layoutNode name="parentText" styleLbl="node1">
          <dgm:varLst>
            <dgm:chMax val="1"/>
            <dgm:bulletEnabled val="1"/>
          </dgm:varLst>
          <dgm:alg type="tx"/>
          <dgm:shape xmlns:r="http://schemas.openxmlformats.org/officeDocument/2006/relationships" type="ellipse" r:blip="">
            <dgm:adjLst/>
          </dgm:shape>
          <dgm:presOf axis="self"/>
          <dgm:constrLst>
            <dgm:constr type="primFontSz" val="65"/>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dgm:choose name="Name15">
        <dgm:if name="Name16" axis="self" ptType="node" func="revPos" op="gte" val="2">
          <dgm:layoutNode name="aSpace">
            <dgm:alg type="sp"/>
            <dgm:shape xmlns:r="http://schemas.openxmlformats.org/officeDocument/2006/relationships" r:blip="">
              <dgm:adjLst/>
            </dgm:shape>
            <dgm:presOf/>
            <dgm:constrLst/>
            <dgm:ruleLst/>
          </dgm:layoutNode>
        </dgm:if>
        <dgm:else name="Name17"/>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diagramQuickStyle" Target="../diagrams/quickStyle1.xml"/><Relationship Id="rId13" Type="http://schemas.openxmlformats.org/officeDocument/2006/relationships/image" Target="../media/image8.png"/><Relationship Id="rId3" Type="http://schemas.openxmlformats.org/officeDocument/2006/relationships/image" Target="../media/image1.png"/><Relationship Id="rId7" Type="http://schemas.openxmlformats.org/officeDocument/2006/relationships/diagramLayout" Target="../diagrams/layout1.xml"/><Relationship Id="rId12"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diagramData" Target="../diagrams/data1.xml"/><Relationship Id="rId11" Type="http://schemas.openxmlformats.org/officeDocument/2006/relationships/image" Target="../media/image6.png"/><Relationship Id="rId5" Type="http://schemas.openxmlformats.org/officeDocument/2006/relationships/image" Target="../media/image5.png"/><Relationship Id="rId10" Type="http://schemas.microsoft.com/office/2007/relationships/diagramDrawing" Target="../diagrams/drawing1.xml"/><Relationship Id="rId4" Type="http://schemas.openxmlformats.org/officeDocument/2006/relationships/image" Target="../media/image4.png"/><Relationship Id="rId9" Type="http://schemas.openxmlformats.org/officeDocument/2006/relationships/diagramColors" Target="../diagrams/colors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2.xml"/><Relationship Id="rId21" Type="http://schemas.openxmlformats.org/officeDocument/2006/relationships/chart" Target="../charts/chart20.xml"/><Relationship Id="rId7" Type="http://schemas.openxmlformats.org/officeDocument/2006/relationships/chart" Target="../charts/chart6.xml"/><Relationship Id="rId12" Type="http://schemas.openxmlformats.org/officeDocument/2006/relationships/chart" Target="../charts/chart11.xml"/><Relationship Id="rId17" Type="http://schemas.openxmlformats.org/officeDocument/2006/relationships/chart" Target="../charts/chart16.xml"/><Relationship Id="rId25" Type="http://schemas.openxmlformats.org/officeDocument/2006/relationships/chart" Target="../charts/chart24.xml"/><Relationship Id="rId2" Type="http://schemas.openxmlformats.org/officeDocument/2006/relationships/image" Target="../media/image1.png"/><Relationship Id="rId16" Type="http://schemas.openxmlformats.org/officeDocument/2006/relationships/chart" Target="../charts/chart15.xml"/><Relationship Id="rId20" Type="http://schemas.openxmlformats.org/officeDocument/2006/relationships/chart" Target="../charts/chart19.xml"/><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10.xml"/><Relationship Id="rId24" Type="http://schemas.openxmlformats.org/officeDocument/2006/relationships/chart" Target="../charts/chart23.xml"/><Relationship Id="rId5" Type="http://schemas.openxmlformats.org/officeDocument/2006/relationships/chart" Target="../charts/chart4.xml"/><Relationship Id="rId15" Type="http://schemas.openxmlformats.org/officeDocument/2006/relationships/chart" Target="../charts/chart14.xml"/><Relationship Id="rId23" Type="http://schemas.openxmlformats.org/officeDocument/2006/relationships/chart" Target="../charts/chart22.xml"/><Relationship Id="rId10" Type="http://schemas.openxmlformats.org/officeDocument/2006/relationships/chart" Target="../charts/chart9.xml"/><Relationship Id="rId19" Type="http://schemas.openxmlformats.org/officeDocument/2006/relationships/chart" Target="../charts/chart18.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chart" Target="../charts/chart13.xml"/><Relationship Id="rId22" Type="http://schemas.openxmlformats.org/officeDocument/2006/relationships/chart" Target="../charts/chart21.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chart" Target="../charts/chart32.xml"/><Relationship Id="rId13" Type="http://schemas.openxmlformats.org/officeDocument/2006/relationships/chart" Target="../charts/chart37.xml"/><Relationship Id="rId3" Type="http://schemas.openxmlformats.org/officeDocument/2006/relationships/chart" Target="../charts/chart27.xml"/><Relationship Id="rId7" Type="http://schemas.openxmlformats.org/officeDocument/2006/relationships/chart" Target="../charts/chart31.xml"/><Relationship Id="rId12" Type="http://schemas.openxmlformats.org/officeDocument/2006/relationships/chart" Target="../charts/chart36.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11" Type="http://schemas.openxmlformats.org/officeDocument/2006/relationships/chart" Target="../charts/chart35.xml"/><Relationship Id="rId5" Type="http://schemas.openxmlformats.org/officeDocument/2006/relationships/chart" Target="../charts/chart29.xml"/><Relationship Id="rId10" Type="http://schemas.openxmlformats.org/officeDocument/2006/relationships/chart" Target="../charts/chart34.xml"/><Relationship Id="rId4" Type="http://schemas.openxmlformats.org/officeDocument/2006/relationships/chart" Target="../charts/chart28.xml"/><Relationship Id="rId9" Type="http://schemas.openxmlformats.org/officeDocument/2006/relationships/chart" Target="../charts/chart33.xml"/><Relationship Id="rId14" Type="http://schemas.openxmlformats.org/officeDocument/2006/relationships/chart" Target="../charts/chart38.xml"/></Relationships>
</file>

<file path=xl/drawings/_rels/drawing8.xml.rels><?xml version="1.0" encoding="UTF-8" standalone="yes"?>
<Relationships xmlns="http://schemas.openxmlformats.org/package/2006/relationships"><Relationship Id="rId8" Type="http://schemas.openxmlformats.org/officeDocument/2006/relationships/chart" Target="../charts/chart46.xml"/><Relationship Id="rId3" Type="http://schemas.openxmlformats.org/officeDocument/2006/relationships/chart" Target="../charts/chart41.xml"/><Relationship Id="rId7" Type="http://schemas.openxmlformats.org/officeDocument/2006/relationships/chart" Target="../charts/chart45.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5" Type="http://schemas.openxmlformats.org/officeDocument/2006/relationships/chart" Target="../charts/chart43.xml"/><Relationship Id="rId10" Type="http://schemas.openxmlformats.org/officeDocument/2006/relationships/chart" Target="../charts/chart48.xml"/><Relationship Id="rId4" Type="http://schemas.openxmlformats.org/officeDocument/2006/relationships/chart" Target="../charts/chart42.xml"/><Relationship Id="rId9" Type="http://schemas.openxmlformats.org/officeDocument/2006/relationships/chart" Target="../charts/chart47.xml"/></Relationships>
</file>

<file path=xl/drawings/drawing1.xml><?xml version="1.0" encoding="utf-8"?>
<xdr:wsDr xmlns:xdr="http://schemas.openxmlformats.org/drawingml/2006/spreadsheetDrawing" xmlns:a="http://schemas.openxmlformats.org/drawingml/2006/main">
  <xdr:twoCellAnchor>
    <xdr:from>
      <xdr:col>0</xdr:col>
      <xdr:colOff>38100</xdr:colOff>
      <xdr:row>2</xdr:row>
      <xdr:rowOff>161925</xdr:rowOff>
    </xdr:from>
    <xdr:to>
      <xdr:col>1</xdr:col>
      <xdr:colOff>685800</xdr:colOff>
      <xdr:row>5</xdr:row>
      <xdr:rowOff>155773</xdr:rowOff>
    </xdr:to>
    <xdr:pic>
      <xdr:nvPicPr>
        <xdr:cNvPr id="2" name="Imag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42925"/>
          <a:ext cx="1409700" cy="565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104775</xdr:colOff>
      <xdr:row>48</xdr:row>
      <xdr:rowOff>304800</xdr:rowOff>
    </xdr:from>
    <xdr:to>
      <xdr:col>18</xdr:col>
      <xdr:colOff>19050</xdr:colOff>
      <xdr:row>49</xdr:row>
      <xdr:rowOff>180975</xdr:rowOff>
    </xdr:to>
    <xdr:pic>
      <xdr:nvPicPr>
        <xdr:cNvPr id="27657" name="Picture 9"/>
        <xdr:cNvPicPr>
          <a:picLocks noChangeAspect="1" noChangeArrowheads="1"/>
        </xdr:cNvPicPr>
      </xdr:nvPicPr>
      <xdr:blipFill>
        <a:blip xmlns:r="http://schemas.openxmlformats.org/officeDocument/2006/relationships" r:embed="rId1"/>
        <a:srcRect/>
        <a:stretch>
          <a:fillRect/>
        </a:stretch>
      </xdr:blipFill>
      <xdr:spPr bwMode="auto">
        <a:xfrm>
          <a:off x="13058775" y="9810750"/>
          <a:ext cx="676275" cy="266700"/>
        </a:xfrm>
        <a:prstGeom prst="rect">
          <a:avLst/>
        </a:prstGeom>
        <a:noFill/>
      </xdr:spPr>
    </xdr:pic>
    <xdr:clientData/>
  </xdr:twoCellAnchor>
  <xdr:twoCellAnchor editAs="oneCell">
    <xdr:from>
      <xdr:col>0</xdr:col>
      <xdr:colOff>219075</xdr:colOff>
      <xdr:row>20</xdr:row>
      <xdr:rowOff>33130</xdr:rowOff>
    </xdr:from>
    <xdr:to>
      <xdr:col>4</xdr:col>
      <xdr:colOff>335538</xdr:colOff>
      <xdr:row>33</xdr:row>
      <xdr:rowOff>154627</xdr:rowOff>
    </xdr:to>
    <xdr:pic>
      <xdr:nvPicPr>
        <xdr:cNvPr id="27650" name="Picture 2"/>
        <xdr:cNvPicPr>
          <a:picLocks noChangeAspect="1" noChangeArrowheads="1"/>
        </xdr:cNvPicPr>
      </xdr:nvPicPr>
      <xdr:blipFill>
        <a:blip xmlns:r="http://schemas.openxmlformats.org/officeDocument/2006/relationships" r:embed="rId2"/>
        <a:srcRect t="6924" r="73864" b="49319"/>
        <a:stretch>
          <a:fillRect/>
        </a:stretch>
      </xdr:blipFill>
      <xdr:spPr bwMode="auto">
        <a:xfrm>
          <a:off x="219075" y="4043155"/>
          <a:ext cx="3164463" cy="2985502"/>
        </a:xfrm>
        <a:prstGeom prst="rect">
          <a:avLst/>
        </a:prstGeom>
        <a:noFill/>
        <a:ln w="1">
          <a:solidFill>
            <a:schemeClr val="accent1"/>
          </a:solidFill>
          <a:miter lim="800000"/>
          <a:headEnd/>
          <a:tailEnd type="none" w="med" len="med"/>
        </a:ln>
        <a:effectLst/>
      </xdr:spPr>
    </xdr:pic>
    <xdr:clientData/>
  </xdr:twoCellAnchor>
  <xdr:twoCellAnchor>
    <xdr:from>
      <xdr:col>0</xdr:col>
      <xdr:colOff>38100</xdr:colOff>
      <xdr:row>2</xdr:row>
      <xdr:rowOff>161925</xdr:rowOff>
    </xdr:from>
    <xdr:to>
      <xdr:col>1</xdr:col>
      <xdr:colOff>685800</xdr:colOff>
      <xdr:row>5</xdr:row>
      <xdr:rowOff>155773</xdr:rowOff>
    </xdr:to>
    <xdr:pic>
      <xdr:nvPicPr>
        <xdr:cNvPr id="5" name="Image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 y="552450"/>
          <a:ext cx="1409700" cy="565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167527</xdr:colOff>
      <xdr:row>20</xdr:row>
      <xdr:rowOff>1121</xdr:rowOff>
    </xdr:from>
    <xdr:to>
      <xdr:col>9</xdr:col>
      <xdr:colOff>655069</xdr:colOff>
      <xdr:row>31</xdr:row>
      <xdr:rowOff>145895</xdr:rowOff>
    </xdr:to>
    <xdr:pic>
      <xdr:nvPicPr>
        <xdr:cNvPr id="27651" name="Picture 3"/>
        <xdr:cNvPicPr>
          <a:picLocks noChangeAspect="1" noChangeArrowheads="1"/>
        </xdr:cNvPicPr>
      </xdr:nvPicPr>
      <xdr:blipFill>
        <a:blip xmlns:r="http://schemas.openxmlformats.org/officeDocument/2006/relationships" r:embed="rId4"/>
        <a:srcRect l="64461" t="42157" r="13480" b="29603"/>
        <a:stretch>
          <a:fillRect/>
        </a:stretch>
      </xdr:blipFill>
      <xdr:spPr bwMode="auto">
        <a:xfrm>
          <a:off x="3977527" y="4020671"/>
          <a:ext cx="3535542" cy="2627779"/>
        </a:xfrm>
        <a:prstGeom prst="rect">
          <a:avLst/>
        </a:prstGeom>
        <a:noFill/>
        <a:ln w="1">
          <a:solidFill>
            <a:schemeClr val="accent1"/>
          </a:solidFill>
          <a:miter lim="800000"/>
          <a:headEnd/>
          <a:tailEnd type="none" w="med" len="med"/>
        </a:ln>
        <a:effectLst/>
      </xdr:spPr>
    </xdr:pic>
    <xdr:clientData/>
  </xdr:twoCellAnchor>
  <xdr:twoCellAnchor editAs="oneCell">
    <xdr:from>
      <xdr:col>10</xdr:col>
      <xdr:colOff>389991</xdr:colOff>
      <xdr:row>19</xdr:row>
      <xdr:rowOff>162622</xdr:rowOff>
    </xdr:from>
    <xdr:to>
      <xdr:col>14</xdr:col>
      <xdr:colOff>360091</xdr:colOff>
      <xdr:row>51</xdr:row>
      <xdr:rowOff>48554</xdr:rowOff>
    </xdr:to>
    <xdr:pic>
      <xdr:nvPicPr>
        <xdr:cNvPr id="27653" name="Picture 5"/>
        <xdr:cNvPicPr>
          <a:picLocks noChangeAspect="1" noChangeArrowheads="1"/>
        </xdr:cNvPicPr>
      </xdr:nvPicPr>
      <xdr:blipFill>
        <a:blip xmlns:r="http://schemas.openxmlformats.org/officeDocument/2006/relationships" r:embed="rId5"/>
        <a:srcRect r="12623"/>
        <a:stretch>
          <a:fillRect/>
        </a:stretch>
      </xdr:blipFill>
      <xdr:spPr bwMode="auto">
        <a:xfrm>
          <a:off x="8056454" y="3914543"/>
          <a:ext cx="3036686" cy="7018066"/>
        </a:xfrm>
        <a:prstGeom prst="rect">
          <a:avLst/>
        </a:prstGeom>
        <a:noFill/>
        <a:ln>
          <a:solidFill>
            <a:schemeClr val="accent1"/>
          </a:solidFill>
        </a:ln>
      </xdr:spPr>
    </xdr:pic>
    <xdr:clientData/>
  </xdr:twoCellAnchor>
  <xdr:twoCellAnchor>
    <xdr:from>
      <xdr:col>0</xdr:col>
      <xdr:colOff>238124</xdr:colOff>
      <xdr:row>9</xdr:row>
      <xdr:rowOff>76200</xdr:rowOff>
    </xdr:from>
    <xdr:to>
      <xdr:col>29</xdr:col>
      <xdr:colOff>755030</xdr:colOff>
      <xdr:row>16</xdr:row>
      <xdr:rowOff>182700</xdr:rowOff>
    </xdr:to>
    <xdr:graphicFrame macro="">
      <xdr:nvGraphicFramePr>
        <xdr:cNvPr id="8" name="Diagramme 7"/>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editAs="oneCell">
    <xdr:from>
      <xdr:col>15</xdr:col>
      <xdr:colOff>228599</xdr:colOff>
      <xdr:row>19</xdr:row>
      <xdr:rowOff>141911</xdr:rowOff>
    </xdr:from>
    <xdr:to>
      <xdr:col>19</xdr:col>
      <xdr:colOff>499481</xdr:colOff>
      <xdr:row>44</xdr:row>
      <xdr:rowOff>124986</xdr:rowOff>
    </xdr:to>
    <xdr:pic>
      <xdr:nvPicPr>
        <xdr:cNvPr id="27655" name="Picture 7"/>
        <xdr:cNvPicPr>
          <a:picLocks noChangeAspect="1" noChangeArrowheads="1"/>
        </xdr:cNvPicPr>
      </xdr:nvPicPr>
      <xdr:blipFill>
        <a:blip xmlns:r="http://schemas.openxmlformats.org/officeDocument/2006/relationships" r:embed="rId11"/>
        <a:srcRect/>
        <a:stretch>
          <a:fillRect/>
        </a:stretch>
      </xdr:blipFill>
      <xdr:spPr bwMode="auto">
        <a:xfrm>
          <a:off x="11728294" y="3893832"/>
          <a:ext cx="3337467" cy="5210209"/>
        </a:xfrm>
        <a:prstGeom prst="rect">
          <a:avLst/>
        </a:prstGeom>
        <a:noFill/>
        <a:ln>
          <a:solidFill>
            <a:schemeClr val="accent1"/>
          </a:solidFill>
        </a:ln>
      </xdr:spPr>
    </xdr:pic>
    <xdr:clientData/>
  </xdr:twoCellAnchor>
  <xdr:twoCellAnchor>
    <xdr:from>
      <xdr:col>17</xdr:col>
      <xdr:colOff>428625</xdr:colOff>
      <xdr:row>48</xdr:row>
      <xdr:rowOff>228599</xdr:rowOff>
    </xdr:from>
    <xdr:to>
      <xdr:col>17</xdr:col>
      <xdr:colOff>609600</xdr:colOff>
      <xdr:row>49</xdr:row>
      <xdr:rowOff>209549</xdr:rowOff>
    </xdr:to>
    <xdr:sp macro="" textlink="">
      <xdr:nvSpPr>
        <xdr:cNvPr id="10" name="Rectangle 9"/>
        <xdr:cNvSpPr/>
      </xdr:nvSpPr>
      <xdr:spPr>
        <a:xfrm>
          <a:off x="13382625" y="9734549"/>
          <a:ext cx="180975" cy="3714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fr-FR" sz="1100"/>
        </a:p>
      </xdr:txBody>
    </xdr:sp>
    <xdr:clientData/>
  </xdr:twoCellAnchor>
  <xdr:twoCellAnchor editAs="oneCell">
    <xdr:from>
      <xdr:col>17</xdr:col>
      <xdr:colOff>85725</xdr:colOff>
      <xdr:row>51</xdr:row>
      <xdr:rowOff>152400</xdr:rowOff>
    </xdr:from>
    <xdr:to>
      <xdr:col>18</xdr:col>
      <xdr:colOff>0</xdr:colOff>
      <xdr:row>51</xdr:row>
      <xdr:rowOff>419100</xdr:rowOff>
    </xdr:to>
    <xdr:pic>
      <xdr:nvPicPr>
        <xdr:cNvPr id="15" name="Picture 9"/>
        <xdr:cNvPicPr>
          <a:picLocks noChangeAspect="1" noChangeArrowheads="1"/>
        </xdr:cNvPicPr>
      </xdr:nvPicPr>
      <xdr:blipFill>
        <a:blip xmlns:r="http://schemas.openxmlformats.org/officeDocument/2006/relationships" r:embed="rId1"/>
        <a:srcRect/>
        <a:stretch>
          <a:fillRect/>
        </a:stretch>
      </xdr:blipFill>
      <xdr:spPr bwMode="auto">
        <a:xfrm>
          <a:off x="13039725" y="10820400"/>
          <a:ext cx="676275" cy="266700"/>
        </a:xfrm>
        <a:prstGeom prst="rect">
          <a:avLst/>
        </a:prstGeom>
        <a:noFill/>
      </xdr:spPr>
    </xdr:pic>
    <xdr:clientData/>
  </xdr:twoCellAnchor>
  <xdr:twoCellAnchor>
    <xdr:from>
      <xdr:col>17</xdr:col>
      <xdr:colOff>247650</xdr:colOff>
      <xdr:row>51</xdr:row>
      <xdr:rowOff>76199</xdr:rowOff>
    </xdr:from>
    <xdr:to>
      <xdr:col>17</xdr:col>
      <xdr:colOff>428625</xdr:colOff>
      <xdr:row>51</xdr:row>
      <xdr:rowOff>447674</xdr:rowOff>
    </xdr:to>
    <xdr:sp macro="" textlink="">
      <xdr:nvSpPr>
        <xdr:cNvPr id="16" name="Rectangle 15"/>
        <xdr:cNvSpPr/>
      </xdr:nvSpPr>
      <xdr:spPr>
        <a:xfrm>
          <a:off x="13201650" y="10744199"/>
          <a:ext cx="180975" cy="3714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fr-FR" sz="1100"/>
        </a:p>
      </xdr:txBody>
    </xdr:sp>
    <xdr:clientData/>
  </xdr:twoCellAnchor>
  <xdr:twoCellAnchor editAs="oneCell">
    <xdr:from>
      <xdr:col>21</xdr:col>
      <xdr:colOff>627255</xdr:colOff>
      <xdr:row>18</xdr:row>
      <xdr:rowOff>162622</xdr:rowOff>
    </xdr:from>
    <xdr:to>
      <xdr:col>23</xdr:col>
      <xdr:colOff>371705</xdr:colOff>
      <xdr:row>19</xdr:row>
      <xdr:rowOff>151007</xdr:rowOff>
    </xdr:to>
    <xdr:pic>
      <xdr:nvPicPr>
        <xdr:cNvPr id="2" name="Image 1"/>
        <xdr:cNvPicPr>
          <a:picLocks noChangeAspect="1"/>
        </xdr:cNvPicPr>
      </xdr:nvPicPr>
      <xdr:blipFill rotWithShape="1">
        <a:blip xmlns:r="http://schemas.openxmlformats.org/officeDocument/2006/relationships" r:embed="rId12"/>
        <a:srcRect l="16580" t="91927" r="76432" b="6379"/>
        <a:stretch/>
      </xdr:blipFill>
      <xdr:spPr>
        <a:xfrm>
          <a:off x="16726828" y="3728689"/>
          <a:ext cx="1277743" cy="174239"/>
        </a:xfrm>
        <a:prstGeom prst="rect">
          <a:avLst/>
        </a:prstGeom>
      </xdr:spPr>
    </xdr:pic>
    <xdr:clientData/>
  </xdr:twoCellAnchor>
  <xdr:twoCellAnchor editAs="oneCell">
    <xdr:from>
      <xdr:col>21</xdr:col>
      <xdr:colOff>302013</xdr:colOff>
      <xdr:row>48</xdr:row>
      <xdr:rowOff>313627</xdr:rowOff>
    </xdr:from>
    <xdr:to>
      <xdr:col>23</xdr:col>
      <xdr:colOff>394939</xdr:colOff>
      <xdr:row>49</xdr:row>
      <xdr:rowOff>69695</xdr:rowOff>
    </xdr:to>
    <xdr:pic>
      <xdr:nvPicPr>
        <xdr:cNvPr id="13" name="Image 12"/>
        <xdr:cNvPicPr>
          <a:picLocks noChangeAspect="1"/>
        </xdr:cNvPicPr>
      </xdr:nvPicPr>
      <xdr:blipFill rotWithShape="1">
        <a:blip xmlns:r="http://schemas.openxmlformats.org/officeDocument/2006/relationships" r:embed="rId12"/>
        <a:srcRect l="23885" t="92040" r="67221" b="6492"/>
        <a:stretch/>
      </xdr:blipFill>
      <xdr:spPr>
        <a:xfrm>
          <a:off x="16401586" y="10152255"/>
          <a:ext cx="1626219" cy="151007"/>
        </a:xfrm>
        <a:prstGeom prst="rect">
          <a:avLst/>
        </a:prstGeom>
      </xdr:spPr>
    </xdr:pic>
    <xdr:clientData/>
  </xdr:twoCellAnchor>
  <xdr:twoCellAnchor editAs="oneCell">
    <xdr:from>
      <xdr:col>20</xdr:col>
      <xdr:colOff>545944</xdr:colOff>
      <xdr:row>51</xdr:row>
      <xdr:rowOff>92928</xdr:rowOff>
    </xdr:from>
    <xdr:to>
      <xdr:col>22</xdr:col>
      <xdr:colOff>243932</xdr:colOff>
      <xdr:row>51</xdr:row>
      <xdr:rowOff>220701</xdr:rowOff>
    </xdr:to>
    <xdr:pic>
      <xdr:nvPicPr>
        <xdr:cNvPr id="17" name="Image 16"/>
        <xdr:cNvPicPr>
          <a:picLocks noChangeAspect="1"/>
        </xdr:cNvPicPr>
      </xdr:nvPicPr>
      <xdr:blipFill rotWithShape="1">
        <a:blip xmlns:r="http://schemas.openxmlformats.org/officeDocument/2006/relationships" r:embed="rId12"/>
        <a:srcRect l="32771" t="92141" r="60494" b="6617"/>
        <a:stretch/>
      </xdr:blipFill>
      <xdr:spPr>
        <a:xfrm>
          <a:off x="15878871" y="11093141"/>
          <a:ext cx="1231281" cy="127773"/>
        </a:xfrm>
        <a:prstGeom prst="rect">
          <a:avLst/>
        </a:prstGeom>
      </xdr:spPr>
    </xdr:pic>
    <xdr:clientData/>
  </xdr:twoCellAnchor>
  <xdr:twoCellAnchor editAs="oneCell">
    <xdr:from>
      <xdr:col>22</xdr:col>
      <xdr:colOff>580794</xdr:colOff>
      <xdr:row>51</xdr:row>
      <xdr:rowOff>104543</xdr:rowOff>
    </xdr:from>
    <xdr:to>
      <xdr:col>24</xdr:col>
      <xdr:colOff>278783</xdr:colOff>
      <xdr:row>51</xdr:row>
      <xdr:rowOff>232316</xdr:rowOff>
    </xdr:to>
    <xdr:pic>
      <xdr:nvPicPr>
        <xdr:cNvPr id="18" name="Image 17"/>
        <xdr:cNvPicPr>
          <a:picLocks noChangeAspect="1"/>
        </xdr:cNvPicPr>
      </xdr:nvPicPr>
      <xdr:blipFill rotWithShape="1">
        <a:blip xmlns:r="http://schemas.openxmlformats.org/officeDocument/2006/relationships" r:embed="rId12"/>
        <a:srcRect l="39252" t="92141" r="54013" b="6617"/>
        <a:stretch/>
      </xdr:blipFill>
      <xdr:spPr>
        <a:xfrm>
          <a:off x="17447014" y="11104756"/>
          <a:ext cx="1231281" cy="127773"/>
        </a:xfrm>
        <a:prstGeom prst="rect">
          <a:avLst/>
        </a:prstGeom>
      </xdr:spPr>
    </xdr:pic>
    <xdr:clientData/>
  </xdr:twoCellAnchor>
  <xdr:twoCellAnchor editAs="oneCell">
    <xdr:from>
      <xdr:col>26</xdr:col>
      <xdr:colOff>8007</xdr:colOff>
      <xdr:row>25</xdr:row>
      <xdr:rowOff>220701</xdr:rowOff>
    </xdr:from>
    <xdr:to>
      <xdr:col>28</xdr:col>
      <xdr:colOff>683245</xdr:colOff>
      <xdr:row>31</xdr:row>
      <xdr:rowOff>32988</xdr:rowOff>
    </xdr:to>
    <xdr:pic>
      <xdr:nvPicPr>
        <xdr:cNvPr id="19" name="Image 18"/>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9940812" y="5087744"/>
          <a:ext cx="2208531" cy="1310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71</xdr:col>
      <xdr:colOff>17317</xdr:colOff>
      <xdr:row>0</xdr:row>
      <xdr:rowOff>1</xdr:rowOff>
    </xdr:from>
    <xdr:to>
      <xdr:col>81</xdr:col>
      <xdr:colOff>346363</xdr:colOff>
      <xdr:row>1</xdr:row>
      <xdr:rowOff>266701</xdr:rowOff>
    </xdr:to>
    <xdr:sp macro="" textlink="">
      <xdr:nvSpPr>
        <xdr:cNvPr id="2" name="Flèche droite 1"/>
        <xdr:cNvSpPr/>
      </xdr:nvSpPr>
      <xdr:spPr>
        <a:xfrm>
          <a:off x="27773167" y="1"/>
          <a:ext cx="4139046" cy="116205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rtlCol="0" anchor="ctr"/>
        <a:lstStyle/>
        <a:p>
          <a:pPr algn="ctr"/>
          <a:r>
            <a:rPr lang="fr-FR" sz="3600"/>
            <a:t>onglet</a:t>
          </a:r>
          <a:r>
            <a:rPr lang="fr-FR" sz="3600" baseline="0"/>
            <a:t> START</a:t>
          </a:r>
          <a:endParaRPr lang="fr-FR" sz="36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1525360</xdr:colOff>
      <xdr:row>10</xdr:row>
      <xdr:rowOff>432711</xdr:rowOff>
    </xdr:from>
    <xdr:to>
      <xdr:col>7</xdr:col>
      <xdr:colOff>100612</xdr:colOff>
      <xdr:row>31</xdr:row>
      <xdr:rowOff>122468</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310243</xdr:colOff>
      <xdr:row>2</xdr:row>
      <xdr:rowOff>134711</xdr:rowOff>
    </xdr:from>
    <xdr:to>
      <xdr:col>1</xdr:col>
      <xdr:colOff>1455964</xdr:colOff>
      <xdr:row>6</xdr:row>
      <xdr:rowOff>139733</xdr:rowOff>
    </xdr:to>
    <xdr:pic>
      <xdr:nvPicPr>
        <xdr:cNvPr id="3" name="Imag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0243" y="529318"/>
          <a:ext cx="1894114" cy="767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1496785</xdr:colOff>
      <xdr:row>11</xdr:row>
      <xdr:rowOff>2</xdr:rowOff>
    </xdr:from>
    <xdr:to>
      <xdr:col>14</xdr:col>
      <xdr:colOff>72037</xdr:colOff>
      <xdr:row>31</xdr:row>
      <xdr:rowOff>125188</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81642</xdr:colOff>
      <xdr:row>72</xdr:row>
      <xdr:rowOff>27213</xdr:rowOff>
    </xdr:from>
    <xdr:to>
      <xdr:col>3</xdr:col>
      <xdr:colOff>524785</xdr:colOff>
      <xdr:row>82</xdr:row>
      <xdr:rowOff>188418</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571499</xdr:colOff>
      <xdr:row>72</xdr:row>
      <xdr:rowOff>27214</xdr:rowOff>
    </xdr:from>
    <xdr:to>
      <xdr:col>5</xdr:col>
      <xdr:colOff>1014642</xdr:colOff>
      <xdr:row>82</xdr:row>
      <xdr:rowOff>188419</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1093454</xdr:colOff>
      <xdr:row>72</xdr:row>
      <xdr:rowOff>23834</xdr:rowOff>
    </xdr:from>
    <xdr:to>
      <xdr:col>7</xdr:col>
      <xdr:colOff>1536597</xdr:colOff>
      <xdr:row>82</xdr:row>
      <xdr:rowOff>183358</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68036</xdr:colOff>
      <xdr:row>83</xdr:row>
      <xdr:rowOff>26157</xdr:rowOff>
    </xdr:from>
    <xdr:to>
      <xdr:col>3</xdr:col>
      <xdr:colOff>511179</xdr:colOff>
      <xdr:row>93</xdr:row>
      <xdr:rowOff>189041</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557894</xdr:colOff>
      <xdr:row>83</xdr:row>
      <xdr:rowOff>32559</xdr:rowOff>
    </xdr:from>
    <xdr:to>
      <xdr:col>5</xdr:col>
      <xdr:colOff>1001037</xdr:colOff>
      <xdr:row>93</xdr:row>
      <xdr:rowOff>193763</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1046390</xdr:colOff>
      <xdr:row>83</xdr:row>
      <xdr:rowOff>27277</xdr:rowOff>
    </xdr:from>
    <xdr:to>
      <xdr:col>7</xdr:col>
      <xdr:colOff>1489533</xdr:colOff>
      <xdr:row>93</xdr:row>
      <xdr:rowOff>188481</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74840</xdr:colOff>
      <xdr:row>93</xdr:row>
      <xdr:rowOff>257877</xdr:rowOff>
    </xdr:from>
    <xdr:to>
      <xdr:col>3</xdr:col>
      <xdr:colOff>517983</xdr:colOff>
      <xdr:row>104</xdr:row>
      <xdr:rowOff>160547</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578303</xdr:colOff>
      <xdr:row>94</xdr:row>
      <xdr:rowOff>32641</xdr:rowOff>
    </xdr:from>
    <xdr:to>
      <xdr:col>5</xdr:col>
      <xdr:colOff>1021446</xdr:colOff>
      <xdr:row>104</xdr:row>
      <xdr:rowOff>192165</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1072243</xdr:colOff>
      <xdr:row>94</xdr:row>
      <xdr:rowOff>26157</xdr:rowOff>
    </xdr:from>
    <xdr:to>
      <xdr:col>7</xdr:col>
      <xdr:colOff>1515386</xdr:colOff>
      <xdr:row>104</xdr:row>
      <xdr:rowOff>189042</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55790</xdr:colOff>
      <xdr:row>104</xdr:row>
      <xdr:rowOff>227142</xdr:rowOff>
    </xdr:from>
    <xdr:to>
      <xdr:col>3</xdr:col>
      <xdr:colOff>498933</xdr:colOff>
      <xdr:row>115</xdr:row>
      <xdr:rowOff>129811</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577253</xdr:colOff>
      <xdr:row>105</xdr:row>
      <xdr:rowOff>1</xdr:rowOff>
    </xdr:from>
    <xdr:to>
      <xdr:col>5</xdr:col>
      <xdr:colOff>1020396</xdr:colOff>
      <xdr:row>115</xdr:row>
      <xdr:rowOff>161206</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xdr:col>
      <xdr:colOff>1069213</xdr:colOff>
      <xdr:row>105</xdr:row>
      <xdr:rowOff>11897</xdr:rowOff>
    </xdr:from>
    <xdr:to>
      <xdr:col>7</xdr:col>
      <xdr:colOff>1512356</xdr:colOff>
      <xdr:row>115</xdr:row>
      <xdr:rowOff>163577</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69149</xdr:colOff>
      <xdr:row>115</xdr:row>
      <xdr:rowOff>217326</xdr:rowOff>
    </xdr:from>
    <xdr:to>
      <xdr:col>3</xdr:col>
      <xdr:colOff>512292</xdr:colOff>
      <xdr:row>126</xdr:row>
      <xdr:rowOff>155301</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36740</xdr:colOff>
      <xdr:row>72</xdr:row>
      <xdr:rowOff>44964</xdr:rowOff>
    </xdr:from>
    <xdr:to>
      <xdr:col>10</xdr:col>
      <xdr:colOff>479883</xdr:colOff>
      <xdr:row>82</xdr:row>
      <xdr:rowOff>206407</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36739</xdr:colOff>
      <xdr:row>82</xdr:row>
      <xdr:rowOff>234785</xdr:rowOff>
    </xdr:from>
    <xdr:to>
      <xdr:col>10</xdr:col>
      <xdr:colOff>479882</xdr:colOff>
      <xdr:row>93</xdr:row>
      <xdr:rowOff>137692</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54429</xdr:colOff>
      <xdr:row>94</xdr:row>
      <xdr:rowOff>15030</xdr:rowOff>
    </xdr:from>
    <xdr:to>
      <xdr:col>10</xdr:col>
      <xdr:colOff>497572</xdr:colOff>
      <xdr:row>104</xdr:row>
      <xdr:rowOff>176473</xdr:rowOff>
    </xdr:to>
    <xdr:graphicFrame macro="">
      <xdr:nvGraphicFramePr>
        <xdr:cNvPr id="20"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498021</xdr:colOff>
      <xdr:row>72</xdr:row>
      <xdr:rowOff>27274</xdr:rowOff>
    </xdr:from>
    <xdr:to>
      <xdr:col>12</xdr:col>
      <xdr:colOff>941164</xdr:colOff>
      <xdr:row>82</xdr:row>
      <xdr:rowOff>188717</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547007</xdr:colOff>
      <xdr:row>82</xdr:row>
      <xdr:rowOff>234785</xdr:rowOff>
    </xdr:from>
    <xdr:to>
      <xdr:col>12</xdr:col>
      <xdr:colOff>990150</xdr:colOff>
      <xdr:row>93</xdr:row>
      <xdr:rowOff>137692</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560615</xdr:colOff>
      <xdr:row>94</xdr:row>
      <xdr:rowOff>15029</xdr:rowOff>
    </xdr:from>
    <xdr:to>
      <xdr:col>12</xdr:col>
      <xdr:colOff>1003758</xdr:colOff>
      <xdr:row>104</xdr:row>
      <xdr:rowOff>176472</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12</xdr:col>
      <xdr:colOff>1008599</xdr:colOff>
      <xdr:row>72</xdr:row>
      <xdr:rowOff>27213</xdr:rowOff>
    </xdr:from>
    <xdr:to>
      <xdr:col>14</xdr:col>
      <xdr:colOff>1451742</xdr:colOff>
      <xdr:row>82</xdr:row>
      <xdr:rowOff>188656</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12</xdr:col>
      <xdr:colOff>1065131</xdr:colOff>
      <xdr:row>82</xdr:row>
      <xdr:rowOff>234784</xdr:rowOff>
    </xdr:from>
    <xdr:to>
      <xdr:col>14</xdr:col>
      <xdr:colOff>1508274</xdr:colOff>
      <xdr:row>93</xdr:row>
      <xdr:rowOff>137691</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12</xdr:col>
      <xdr:colOff>1044781</xdr:colOff>
      <xdr:row>94</xdr:row>
      <xdr:rowOff>22822</xdr:rowOff>
    </xdr:from>
    <xdr:to>
      <xdr:col>14</xdr:col>
      <xdr:colOff>1487924</xdr:colOff>
      <xdr:row>104</xdr:row>
      <xdr:rowOff>184265</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5092</xdr:colOff>
      <xdr:row>1</xdr:row>
      <xdr:rowOff>84554</xdr:rowOff>
    </xdr:from>
    <xdr:to>
      <xdr:col>0</xdr:col>
      <xdr:colOff>2892429</xdr:colOff>
      <xdr:row>2</xdr:row>
      <xdr:rowOff>500191</xdr:rowOff>
    </xdr:to>
    <xdr:pic>
      <xdr:nvPicPr>
        <xdr:cNvPr id="4" name="Imag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2" y="678466"/>
          <a:ext cx="2887337" cy="1121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127000</xdr:colOff>
      <xdr:row>1</xdr:row>
      <xdr:rowOff>114300</xdr:rowOff>
    </xdr:from>
    <xdr:to>
      <xdr:col>0</xdr:col>
      <xdr:colOff>2021114</xdr:colOff>
      <xdr:row>2</xdr:row>
      <xdr:rowOff>690822</xdr:rowOff>
    </xdr:to>
    <xdr:pic>
      <xdr:nvPicPr>
        <xdr:cNvPr id="4" name="Imag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704850"/>
          <a:ext cx="1894114" cy="767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226359</xdr:colOff>
      <xdr:row>2</xdr:row>
      <xdr:rowOff>131949</xdr:rowOff>
    </xdr:from>
    <xdr:to>
      <xdr:col>12</xdr:col>
      <xdr:colOff>226359</xdr:colOff>
      <xdr:row>16</xdr:row>
      <xdr:rowOff>189099</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159123</xdr:colOff>
      <xdr:row>17</xdr:row>
      <xdr:rowOff>14287</xdr:rowOff>
    </xdr:from>
    <xdr:to>
      <xdr:col>12</xdr:col>
      <xdr:colOff>159123</xdr:colOff>
      <xdr:row>31</xdr:row>
      <xdr:rowOff>71437</xdr:rowOff>
    </xdr:to>
    <xdr:graphicFrame macro="">
      <xdr:nvGraphicFramePr>
        <xdr:cNvPr id="6" name="Graphique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228040</xdr:colOff>
      <xdr:row>31</xdr:row>
      <xdr:rowOff>125225</xdr:rowOff>
    </xdr:from>
    <xdr:to>
      <xdr:col>12</xdr:col>
      <xdr:colOff>228040</xdr:colOff>
      <xdr:row>46</xdr:row>
      <xdr:rowOff>1400</xdr:rowOff>
    </xdr:to>
    <xdr:graphicFrame macro="">
      <xdr:nvGraphicFramePr>
        <xdr:cNvPr id="8" name="Graphique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685800</xdr:colOff>
      <xdr:row>46</xdr:row>
      <xdr:rowOff>61912</xdr:rowOff>
    </xdr:from>
    <xdr:to>
      <xdr:col>11</xdr:col>
      <xdr:colOff>685800</xdr:colOff>
      <xdr:row>60</xdr:row>
      <xdr:rowOff>109537</xdr:rowOff>
    </xdr:to>
    <xdr:graphicFrame macro="">
      <xdr:nvGraphicFramePr>
        <xdr:cNvPr id="9" name="Graphique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685800</xdr:colOff>
      <xdr:row>60</xdr:row>
      <xdr:rowOff>157162</xdr:rowOff>
    </xdr:from>
    <xdr:to>
      <xdr:col>11</xdr:col>
      <xdr:colOff>685800</xdr:colOff>
      <xdr:row>75</xdr:row>
      <xdr:rowOff>23812</xdr:rowOff>
    </xdr:to>
    <xdr:graphicFrame macro="">
      <xdr:nvGraphicFramePr>
        <xdr:cNvPr id="10" name="Graphique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752475</xdr:colOff>
      <xdr:row>2</xdr:row>
      <xdr:rowOff>119062</xdr:rowOff>
    </xdr:from>
    <xdr:to>
      <xdr:col>17</xdr:col>
      <xdr:colOff>752475</xdr:colOff>
      <xdr:row>16</xdr:row>
      <xdr:rowOff>176212</xdr:rowOff>
    </xdr:to>
    <xdr:graphicFrame macro="">
      <xdr:nvGraphicFramePr>
        <xdr:cNvPr id="11" name="Graphique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733425</xdr:colOff>
      <xdr:row>17</xdr:row>
      <xdr:rowOff>14287</xdr:rowOff>
    </xdr:from>
    <xdr:to>
      <xdr:col>17</xdr:col>
      <xdr:colOff>733425</xdr:colOff>
      <xdr:row>31</xdr:row>
      <xdr:rowOff>71437</xdr:rowOff>
    </xdr:to>
    <xdr:graphicFrame macro="">
      <xdr:nvGraphicFramePr>
        <xdr:cNvPr id="12" name="Graphique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733425</xdr:colOff>
      <xdr:row>31</xdr:row>
      <xdr:rowOff>147637</xdr:rowOff>
    </xdr:from>
    <xdr:to>
      <xdr:col>17</xdr:col>
      <xdr:colOff>733425</xdr:colOff>
      <xdr:row>46</xdr:row>
      <xdr:rowOff>23812</xdr:rowOff>
    </xdr:to>
    <xdr:graphicFrame macro="">
      <xdr:nvGraphicFramePr>
        <xdr:cNvPr id="13" name="Graphique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723900</xdr:colOff>
      <xdr:row>46</xdr:row>
      <xdr:rowOff>61912</xdr:rowOff>
    </xdr:from>
    <xdr:to>
      <xdr:col>17</xdr:col>
      <xdr:colOff>723900</xdr:colOff>
      <xdr:row>60</xdr:row>
      <xdr:rowOff>109537</xdr:rowOff>
    </xdr:to>
    <xdr:graphicFrame macro="">
      <xdr:nvGraphicFramePr>
        <xdr:cNvPr id="14" name="Graphique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714375</xdr:colOff>
      <xdr:row>60</xdr:row>
      <xdr:rowOff>147637</xdr:rowOff>
    </xdr:from>
    <xdr:to>
      <xdr:col>17</xdr:col>
      <xdr:colOff>714375</xdr:colOff>
      <xdr:row>75</xdr:row>
      <xdr:rowOff>14287</xdr:rowOff>
    </xdr:to>
    <xdr:graphicFrame macro="">
      <xdr:nvGraphicFramePr>
        <xdr:cNvPr id="15" name="Graphique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79231</xdr:colOff>
      <xdr:row>2</xdr:row>
      <xdr:rowOff>91786</xdr:rowOff>
    </xdr:from>
    <xdr:to>
      <xdr:col>24</xdr:col>
      <xdr:colOff>79231</xdr:colOff>
      <xdr:row>16</xdr:row>
      <xdr:rowOff>148936</xdr:rowOff>
    </xdr:to>
    <xdr:graphicFrame macro="">
      <xdr:nvGraphicFramePr>
        <xdr:cNvPr id="16" name="Graphique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54120</xdr:colOff>
      <xdr:row>17</xdr:row>
      <xdr:rowOff>26842</xdr:rowOff>
    </xdr:from>
    <xdr:to>
      <xdr:col>24</xdr:col>
      <xdr:colOff>54120</xdr:colOff>
      <xdr:row>31</xdr:row>
      <xdr:rowOff>74467</xdr:rowOff>
    </xdr:to>
    <xdr:graphicFrame macro="">
      <xdr:nvGraphicFramePr>
        <xdr:cNvPr id="17" name="Graphique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18</xdr:col>
      <xdr:colOff>33770</xdr:colOff>
      <xdr:row>31</xdr:row>
      <xdr:rowOff>155430</xdr:rowOff>
    </xdr:from>
    <xdr:to>
      <xdr:col>24</xdr:col>
      <xdr:colOff>33770</xdr:colOff>
      <xdr:row>46</xdr:row>
      <xdr:rowOff>54985</xdr:rowOff>
    </xdr:to>
    <xdr:graphicFrame macro="">
      <xdr:nvGraphicFramePr>
        <xdr:cNvPr id="18" name="Graphique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18</xdr:col>
      <xdr:colOff>201707</xdr:colOff>
      <xdr:row>47</xdr:row>
      <xdr:rowOff>190499</xdr:rowOff>
    </xdr:from>
    <xdr:to>
      <xdr:col>28</xdr:col>
      <xdr:colOff>627530</xdr:colOff>
      <xdr:row>72</xdr:row>
      <xdr:rowOff>77321</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685800</xdr:colOff>
      <xdr:row>2</xdr:row>
      <xdr:rowOff>109537</xdr:rowOff>
    </xdr:from>
    <xdr:to>
      <xdr:col>12</xdr:col>
      <xdr:colOff>685800</xdr:colOff>
      <xdr:row>11</xdr:row>
      <xdr:rowOff>166687</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685800</xdr:colOff>
      <xdr:row>12</xdr:row>
      <xdr:rowOff>0</xdr:rowOff>
    </xdr:from>
    <xdr:to>
      <xdr:col>12</xdr:col>
      <xdr:colOff>685800</xdr:colOff>
      <xdr:row>22</xdr:row>
      <xdr:rowOff>71437</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676275</xdr:colOff>
      <xdr:row>22</xdr:row>
      <xdr:rowOff>147637</xdr:rowOff>
    </xdr:from>
    <xdr:to>
      <xdr:col>12</xdr:col>
      <xdr:colOff>676275</xdr:colOff>
      <xdr:row>37</xdr:row>
      <xdr:rowOff>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752475</xdr:colOff>
      <xdr:row>2</xdr:row>
      <xdr:rowOff>119062</xdr:rowOff>
    </xdr:from>
    <xdr:to>
      <xdr:col>18</xdr:col>
      <xdr:colOff>752475</xdr:colOff>
      <xdr:row>11</xdr:row>
      <xdr:rowOff>176212</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733425</xdr:colOff>
      <xdr:row>12</xdr:row>
      <xdr:rowOff>0</xdr:rowOff>
    </xdr:from>
    <xdr:to>
      <xdr:col>18</xdr:col>
      <xdr:colOff>733425</xdr:colOff>
      <xdr:row>22</xdr:row>
      <xdr:rowOff>71437</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733425</xdr:colOff>
      <xdr:row>22</xdr:row>
      <xdr:rowOff>147637</xdr:rowOff>
    </xdr:from>
    <xdr:to>
      <xdr:col>18</xdr:col>
      <xdr:colOff>733425</xdr:colOff>
      <xdr:row>37</xdr:row>
      <xdr:rowOff>0</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79231</xdr:colOff>
      <xdr:row>2</xdr:row>
      <xdr:rowOff>91786</xdr:rowOff>
    </xdr:from>
    <xdr:to>
      <xdr:col>25</xdr:col>
      <xdr:colOff>79231</xdr:colOff>
      <xdr:row>11</xdr:row>
      <xdr:rowOff>148936</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54120</xdr:colOff>
      <xdr:row>12</xdr:row>
      <xdr:rowOff>0</xdr:rowOff>
    </xdr:from>
    <xdr:to>
      <xdr:col>25</xdr:col>
      <xdr:colOff>54120</xdr:colOff>
      <xdr:row>22</xdr:row>
      <xdr:rowOff>74467</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33770</xdr:colOff>
      <xdr:row>22</xdr:row>
      <xdr:rowOff>155430</xdr:rowOff>
    </xdr:from>
    <xdr:to>
      <xdr:col>25</xdr:col>
      <xdr:colOff>33770</xdr:colOff>
      <xdr:row>37</xdr:row>
      <xdr:rowOff>0</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691564</xdr:colOff>
      <xdr:row>38</xdr:row>
      <xdr:rowOff>27214</xdr:rowOff>
    </xdr:from>
    <xdr:to>
      <xdr:col>19</xdr:col>
      <xdr:colOff>355387</xdr:colOff>
      <xdr:row>57</xdr:row>
      <xdr:rowOff>104535</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toppstart.free.fr/"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theme="1"/>
    <pageSetUpPr fitToPage="1"/>
  </sheetPr>
  <dimension ref="A1:AB71"/>
  <sheetViews>
    <sheetView view="pageBreakPreview" zoomScaleSheetLayoutView="100" workbookViewId="0">
      <selection sqref="A1:P60"/>
    </sheetView>
  </sheetViews>
  <sheetFormatPr baseColWidth="10" defaultRowHeight="15" x14ac:dyDescent="0.25"/>
  <sheetData>
    <row r="1" spans="1:28" x14ac:dyDescent="0.25">
      <c r="A1" s="417"/>
      <c r="B1" s="418"/>
      <c r="C1" s="418"/>
      <c r="D1" s="418"/>
      <c r="E1" s="418"/>
      <c r="F1" s="418"/>
      <c r="G1" s="418"/>
      <c r="H1" s="418"/>
      <c r="I1" s="418"/>
      <c r="J1" s="418"/>
      <c r="K1" s="419"/>
      <c r="L1" s="80"/>
      <c r="M1" s="80"/>
      <c r="N1" s="80"/>
      <c r="O1" s="80"/>
      <c r="P1" s="80"/>
      <c r="Q1" s="80"/>
      <c r="R1" s="80"/>
      <c r="S1" s="80"/>
      <c r="T1" s="80"/>
      <c r="U1" s="80"/>
      <c r="V1" s="80"/>
      <c r="W1" s="80"/>
      <c r="X1" s="80"/>
      <c r="Y1" s="80"/>
      <c r="Z1" s="80"/>
      <c r="AA1" s="80"/>
      <c r="AB1" s="80"/>
    </row>
    <row r="2" spans="1:28" ht="15.75" thickBot="1" x14ac:dyDescent="0.3">
      <c r="A2" s="420"/>
      <c r="B2" s="421"/>
      <c r="C2" s="421"/>
      <c r="D2" s="421"/>
      <c r="E2" s="421"/>
      <c r="F2" s="421"/>
      <c r="G2" s="421"/>
      <c r="H2" s="421"/>
      <c r="I2" s="421"/>
      <c r="J2" s="421"/>
      <c r="K2" s="422"/>
      <c r="L2" s="80"/>
      <c r="M2" s="80"/>
      <c r="N2" s="80"/>
      <c r="O2" s="80"/>
      <c r="P2" s="80"/>
      <c r="Q2" s="80"/>
      <c r="R2" s="80"/>
      <c r="S2" s="80"/>
      <c r="T2" s="80"/>
      <c r="U2" s="80"/>
      <c r="V2" s="80"/>
      <c r="W2" s="80"/>
      <c r="X2" s="80"/>
      <c r="Y2" s="80"/>
      <c r="Z2" s="80"/>
      <c r="AA2" s="80"/>
      <c r="AB2" s="80"/>
    </row>
    <row r="3" spans="1:28" ht="15" customHeight="1" x14ac:dyDescent="0.25">
      <c r="A3" s="410"/>
      <c r="B3" s="411"/>
      <c r="C3" s="426" t="s">
        <v>380</v>
      </c>
      <c r="D3" s="426"/>
      <c r="E3" s="426"/>
      <c r="F3" s="426"/>
      <c r="G3" s="426"/>
      <c r="H3" s="426"/>
      <c r="I3" s="426"/>
      <c r="J3" s="426"/>
      <c r="K3" s="427"/>
      <c r="L3" s="80"/>
      <c r="M3" s="80"/>
      <c r="N3" s="80"/>
      <c r="O3" s="80"/>
      <c r="P3" s="80"/>
      <c r="Q3" s="80"/>
      <c r="R3" s="80"/>
      <c r="S3" s="80"/>
      <c r="T3" s="80"/>
      <c r="U3" s="80"/>
      <c r="V3" s="80"/>
      <c r="W3" s="80"/>
      <c r="X3" s="80"/>
      <c r="Y3" s="80"/>
      <c r="Z3" s="80"/>
      <c r="AA3" s="80"/>
      <c r="AB3" s="80"/>
    </row>
    <row r="4" spans="1:28" ht="15" customHeight="1" x14ac:dyDescent="0.25">
      <c r="A4" s="410"/>
      <c r="B4" s="411"/>
      <c r="C4" s="426"/>
      <c r="D4" s="426"/>
      <c r="E4" s="426"/>
      <c r="F4" s="426"/>
      <c r="G4" s="426"/>
      <c r="H4" s="426"/>
      <c r="I4" s="426"/>
      <c r="J4" s="426"/>
      <c r="K4" s="427"/>
      <c r="L4" s="80"/>
      <c r="M4" s="80"/>
      <c r="N4" s="80"/>
      <c r="O4" s="80"/>
      <c r="P4" s="80"/>
      <c r="Q4" s="80"/>
      <c r="R4" s="80"/>
      <c r="S4" s="80"/>
      <c r="T4" s="80"/>
      <c r="U4" s="80"/>
      <c r="V4" s="80"/>
      <c r="W4" s="80"/>
      <c r="X4" s="80"/>
      <c r="Y4" s="80"/>
      <c r="Z4" s="80"/>
      <c r="AA4" s="80"/>
      <c r="AB4" s="80"/>
    </row>
    <row r="5" spans="1:28" ht="15" customHeight="1" x14ac:dyDescent="0.25">
      <c r="A5" s="410"/>
      <c r="B5" s="411"/>
      <c r="C5" s="426"/>
      <c r="D5" s="426"/>
      <c r="E5" s="426"/>
      <c r="F5" s="426"/>
      <c r="G5" s="426"/>
      <c r="H5" s="426"/>
      <c r="I5" s="426"/>
      <c r="J5" s="426"/>
      <c r="K5" s="427"/>
      <c r="L5" s="80"/>
      <c r="M5" s="80"/>
      <c r="N5" s="80"/>
      <c r="O5" s="80"/>
      <c r="P5" s="80"/>
      <c r="Q5" s="80"/>
      <c r="R5" s="80"/>
      <c r="S5" s="80"/>
      <c r="T5" s="80"/>
      <c r="U5" s="80"/>
      <c r="V5" s="80"/>
      <c r="W5" s="80"/>
      <c r="X5" s="80"/>
      <c r="Y5" s="80"/>
      <c r="Z5" s="80"/>
      <c r="AA5" s="80"/>
      <c r="AB5" s="80"/>
    </row>
    <row r="6" spans="1:28" x14ac:dyDescent="0.25">
      <c r="A6" s="410"/>
      <c r="B6" s="411"/>
      <c r="C6" s="426"/>
      <c r="D6" s="426"/>
      <c r="E6" s="426"/>
      <c r="F6" s="426"/>
      <c r="G6" s="426"/>
      <c r="H6" s="426"/>
      <c r="I6" s="426"/>
      <c r="J6" s="426"/>
      <c r="K6" s="427"/>
      <c r="L6" s="80"/>
      <c r="M6" s="80"/>
      <c r="N6" s="80"/>
      <c r="O6" s="80"/>
      <c r="P6" s="80"/>
      <c r="Q6" s="80"/>
      <c r="R6" s="80"/>
      <c r="S6" s="80"/>
      <c r="T6" s="80"/>
      <c r="U6" s="80"/>
      <c r="V6" s="80"/>
      <c r="W6" s="80"/>
      <c r="X6" s="80"/>
      <c r="Y6" s="80"/>
      <c r="Z6" s="80"/>
      <c r="AA6" s="80"/>
      <c r="AB6" s="80"/>
    </row>
    <row r="7" spans="1:28" ht="15.75" thickBot="1" x14ac:dyDescent="0.3">
      <c r="A7" s="412"/>
      <c r="B7" s="413"/>
      <c r="C7" s="428"/>
      <c r="D7" s="428"/>
      <c r="E7" s="428"/>
      <c r="F7" s="428"/>
      <c r="G7" s="428"/>
      <c r="H7" s="428"/>
      <c r="I7" s="428"/>
      <c r="J7" s="428"/>
      <c r="K7" s="429"/>
      <c r="L7" s="80"/>
      <c r="M7" s="80"/>
      <c r="N7" s="80"/>
      <c r="O7" s="80"/>
      <c r="P7" s="80"/>
      <c r="Q7" s="80"/>
      <c r="R7" s="80"/>
      <c r="S7" s="80"/>
      <c r="T7" s="80"/>
      <c r="U7" s="80"/>
      <c r="V7" s="80"/>
      <c r="W7" s="80"/>
      <c r="X7" s="80"/>
      <c r="Y7" s="80"/>
      <c r="Z7" s="80"/>
      <c r="AA7" s="80"/>
      <c r="AB7" s="80"/>
    </row>
    <row r="8" spans="1:28" ht="15" customHeight="1" x14ac:dyDescent="0.25">
      <c r="A8" s="414" t="s">
        <v>126</v>
      </c>
      <c r="B8" s="415"/>
      <c r="C8" s="415"/>
      <c r="D8" s="415"/>
      <c r="E8" s="415"/>
      <c r="F8" s="415"/>
      <c r="G8" s="415"/>
      <c r="H8" s="415"/>
      <c r="I8" s="415"/>
      <c r="J8" s="415"/>
      <c r="K8" s="416"/>
      <c r="L8" s="80"/>
      <c r="M8" s="80"/>
      <c r="N8" s="80"/>
      <c r="O8" s="80"/>
      <c r="P8" s="80"/>
      <c r="Q8" s="80"/>
      <c r="R8" s="80"/>
      <c r="S8" s="80"/>
      <c r="T8" s="80"/>
      <c r="U8" s="80"/>
      <c r="V8" s="80"/>
      <c r="W8" s="80"/>
      <c r="X8" s="80"/>
      <c r="Y8" s="80"/>
      <c r="Z8" s="80"/>
      <c r="AA8" s="80"/>
      <c r="AB8" s="80"/>
    </row>
    <row r="9" spans="1:28" x14ac:dyDescent="0.25">
      <c r="A9" s="414"/>
      <c r="B9" s="415"/>
      <c r="C9" s="415"/>
      <c r="D9" s="415"/>
      <c r="E9" s="415"/>
      <c r="F9" s="415"/>
      <c r="G9" s="415"/>
      <c r="H9" s="415"/>
      <c r="I9" s="415"/>
      <c r="J9" s="415"/>
      <c r="K9" s="416"/>
      <c r="L9" s="80"/>
      <c r="M9" s="80"/>
      <c r="N9" s="80"/>
      <c r="O9" s="80"/>
      <c r="P9" s="80"/>
      <c r="Q9" s="80"/>
      <c r="R9" s="80"/>
      <c r="S9" s="80"/>
      <c r="T9" s="80"/>
      <c r="U9" s="80"/>
      <c r="V9" s="80"/>
      <c r="W9" s="80"/>
      <c r="X9" s="80"/>
      <c r="Y9" s="80"/>
      <c r="Z9" s="80"/>
      <c r="AA9" s="80"/>
      <c r="AB9" s="80"/>
    </row>
    <row r="10" spans="1:28" x14ac:dyDescent="0.25">
      <c r="A10" s="414"/>
      <c r="B10" s="415"/>
      <c r="C10" s="415"/>
      <c r="D10" s="415"/>
      <c r="E10" s="415"/>
      <c r="F10" s="415"/>
      <c r="G10" s="415"/>
      <c r="H10" s="415"/>
      <c r="I10" s="415"/>
      <c r="J10" s="415"/>
      <c r="K10" s="416"/>
      <c r="L10" s="80"/>
      <c r="M10" s="80"/>
      <c r="N10" s="80"/>
      <c r="O10" s="80"/>
      <c r="P10" s="80"/>
      <c r="Q10" s="80"/>
      <c r="R10" s="80"/>
      <c r="S10" s="80"/>
      <c r="T10" s="80"/>
      <c r="U10" s="80"/>
      <c r="V10" s="80"/>
      <c r="W10" s="80"/>
      <c r="X10" s="80"/>
      <c r="Y10" s="80"/>
      <c r="Z10" s="80"/>
      <c r="AA10" s="80"/>
      <c r="AB10" s="80"/>
    </row>
    <row r="11" spans="1:28" x14ac:dyDescent="0.25">
      <c r="A11" s="131"/>
      <c r="B11" s="132"/>
      <c r="C11" s="132"/>
      <c r="D11" s="132"/>
      <c r="E11" s="132"/>
      <c r="F11" s="132"/>
      <c r="G11" s="132"/>
      <c r="H11" s="132"/>
      <c r="I11" s="132"/>
      <c r="J11" s="132"/>
      <c r="K11" s="133"/>
      <c r="L11" s="80"/>
      <c r="M11" s="80"/>
      <c r="N11" s="80"/>
      <c r="O11" s="80"/>
      <c r="P11" s="80"/>
      <c r="Q11" s="80"/>
      <c r="R11" s="80"/>
      <c r="S11" s="80"/>
      <c r="T11" s="80"/>
      <c r="U11" s="80"/>
      <c r="V11" s="80"/>
      <c r="W11" s="80"/>
      <c r="X11" s="80"/>
      <c r="Y11" s="80"/>
      <c r="Z11" s="80"/>
      <c r="AA11" s="80"/>
      <c r="AB11" s="80"/>
    </row>
    <row r="12" spans="1:28" ht="15.75" x14ac:dyDescent="0.25">
      <c r="A12" s="423" t="s">
        <v>127</v>
      </c>
      <c r="B12" s="424"/>
      <c r="C12" s="424"/>
      <c r="D12" s="424"/>
      <c r="E12" s="424"/>
      <c r="F12" s="424"/>
      <c r="G12" s="424"/>
      <c r="H12" s="424"/>
      <c r="I12" s="424"/>
      <c r="J12" s="424"/>
      <c r="K12" s="425"/>
      <c r="L12" s="80"/>
      <c r="M12" s="80"/>
      <c r="N12" s="80"/>
      <c r="O12" s="80"/>
      <c r="P12" s="80"/>
      <c r="Q12" s="80"/>
      <c r="R12" s="80"/>
      <c r="S12" s="80"/>
      <c r="T12" s="80"/>
      <c r="U12" s="80"/>
      <c r="V12" s="80"/>
      <c r="W12" s="80"/>
      <c r="X12" s="80"/>
      <c r="Y12" s="80"/>
      <c r="Z12" s="80"/>
      <c r="AA12" s="80"/>
      <c r="AB12" s="80"/>
    </row>
    <row r="13" spans="1:28" x14ac:dyDescent="0.25">
      <c r="A13" s="240" t="s">
        <v>128</v>
      </c>
      <c r="B13" s="241"/>
      <c r="C13" s="241"/>
      <c r="D13" s="241"/>
      <c r="E13" s="241"/>
      <c r="F13" s="241"/>
      <c r="G13" s="241"/>
      <c r="H13" s="241"/>
      <c r="I13" s="241"/>
      <c r="J13" s="241"/>
      <c r="K13" s="247"/>
      <c r="L13" s="80"/>
      <c r="M13" s="80"/>
      <c r="N13" s="80"/>
      <c r="O13" s="80"/>
      <c r="P13" s="80"/>
      <c r="Q13" s="80"/>
      <c r="R13" s="80"/>
      <c r="S13" s="80"/>
      <c r="T13" s="80"/>
      <c r="U13" s="80"/>
      <c r="V13" s="80"/>
      <c r="W13" s="80"/>
      <c r="X13" s="80"/>
      <c r="Y13" s="80"/>
      <c r="Z13" s="80"/>
      <c r="AA13" s="80"/>
      <c r="AB13" s="80"/>
    </row>
    <row r="14" spans="1:28" x14ac:dyDescent="0.25">
      <c r="A14" s="242" t="s">
        <v>129</v>
      </c>
      <c r="B14" s="241"/>
      <c r="C14" s="241"/>
      <c r="D14" s="241"/>
      <c r="E14" s="241"/>
      <c r="F14" s="241"/>
      <c r="G14" s="241"/>
      <c r="H14" s="241"/>
      <c r="I14" s="241"/>
      <c r="J14" s="241"/>
      <c r="K14" s="247"/>
      <c r="L14" s="80"/>
      <c r="M14" s="80"/>
      <c r="N14" s="80"/>
      <c r="O14" s="80"/>
      <c r="P14" s="80"/>
      <c r="Q14" s="80"/>
      <c r="R14" s="80"/>
      <c r="S14" s="80"/>
      <c r="T14" s="80"/>
      <c r="U14" s="80"/>
      <c r="V14" s="80"/>
      <c r="W14" s="80"/>
      <c r="X14" s="80"/>
      <c r="Y14" s="80"/>
      <c r="Z14" s="80"/>
      <c r="AA14" s="80"/>
      <c r="AB14" s="80"/>
    </row>
    <row r="15" spans="1:28" ht="18" x14ac:dyDescent="0.25">
      <c r="A15" s="242" t="s">
        <v>328</v>
      </c>
      <c r="B15" s="241"/>
      <c r="C15" s="241"/>
      <c r="D15" s="241"/>
      <c r="E15" s="241"/>
      <c r="F15" s="243"/>
      <c r="G15" s="241"/>
      <c r="H15" s="241"/>
      <c r="I15" s="241"/>
      <c r="J15" s="241"/>
      <c r="K15" s="247"/>
      <c r="L15" s="80"/>
      <c r="M15" s="80"/>
      <c r="N15" s="80"/>
      <c r="O15" s="80"/>
      <c r="P15" s="80"/>
      <c r="Q15" s="80"/>
      <c r="R15" s="80"/>
      <c r="S15" s="80"/>
      <c r="T15" s="80"/>
      <c r="U15" s="80"/>
      <c r="V15" s="80"/>
      <c r="W15" s="80"/>
      <c r="X15" s="80"/>
      <c r="Y15" s="80"/>
      <c r="Z15" s="80"/>
      <c r="AA15" s="80"/>
      <c r="AB15" s="80"/>
    </row>
    <row r="16" spans="1:28" x14ac:dyDescent="0.25">
      <c r="A16" s="244"/>
      <c r="B16" s="245"/>
      <c r="C16" s="245"/>
      <c r="D16" s="245"/>
      <c r="E16" s="245"/>
      <c r="F16" s="245"/>
      <c r="G16" s="245"/>
      <c r="H16" s="245"/>
      <c r="I16" s="132"/>
      <c r="J16" s="132"/>
      <c r="K16" s="133"/>
      <c r="L16" s="80"/>
      <c r="M16" s="80"/>
      <c r="N16" s="80"/>
      <c r="O16" s="80"/>
      <c r="P16" s="80"/>
      <c r="Q16" s="80"/>
      <c r="R16" s="80"/>
      <c r="S16" s="80"/>
      <c r="T16" s="80"/>
      <c r="U16" s="80"/>
      <c r="V16" s="80"/>
      <c r="W16" s="80"/>
      <c r="X16" s="80"/>
      <c r="Y16" s="80"/>
      <c r="Z16" s="80"/>
      <c r="AA16" s="80"/>
      <c r="AB16" s="80"/>
    </row>
    <row r="17" spans="1:28" x14ac:dyDescent="0.25">
      <c r="A17" s="246"/>
      <c r="B17" s="245"/>
      <c r="C17" s="245"/>
      <c r="D17" s="245"/>
      <c r="E17" s="245"/>
      <c r="F17" s="245"/>
      <c r="G17" s="245"/>
      <c r="H17" s="245"/>
      <c r="I17" s="132"/>
      <c r="J17" s="132"/>
      <c r="K17" s="133"/>
      <c r="L17" s="80"/>
      <c r="M17" s="80"/>
      <c r="N17" s="80"/>
      <c r="O17" s="80"/>
      <c r="P17" s="80"/>
      <c r="Q17" s="80"/>
      <c r="R17" s="80"/>
      <c r="S17" s="80"/>
      <c r="T17" s="80"/>
      <c r="U17" s="80"/>
      <c r="V17" s="80"/>
      <c r="W17" s="80"/>
      <c r="X17" s="80"/>
      <c r="Y17" s="80"/>
      <c r="Z17" s="80"/>
      <c r="AA17" s="80"/>
      <c r="AB17" s="80"/>
    </row>
    <row r="18" spans="1:28" x14ac:dyDescent="0.25">
      <c r="A18" s="244" t="s">
        <v>130</v>
      </c>
      <c r="B18" s="245" t="s">
        <v>131</v>
      </c>
      <c r="C18" s="245"/>
      <c r="D18" s="245"/>
      <c r="E18" s="245"/>
      <c r="F18" s="245"/>
      <c r="G18" s="245"/>
      <c r="H18" s="245"/>
      <c r="I18" s="132"/>
      <c r="J18" s="132"/>
      <c r="K18" s="133"/>
      <c r="L18" s="80"/>
      <c r="M18" s="80"/>
      <c r="N18" s="80"/>
      <c r="O18" s="80"/>
      <c r="P18" s="80"/>
      <c r="Q18" s="80"/>
      <c r="R18" s="80"/>
      <c r="S18" s="80"/>
      <c r="T18" s="80"/>
      <c r="U18" s="80"/>
      <c r="V18" s="80"/>
      <c r="W18" s="80"/>
      <c r="X18" s="80"/>
      <c r="Y18" s="80"/>
      <c r="Z18" s="80"/>
      <c r="AA18" s="80"/>
      <c r="AB18" s="80"/>
    </row>
    <row r="19" spans="1:28" x14ac:dyDescent="0.25">
      <c r="A19" s="244" t="s">
        <v>132</v>
      </c>
      <c r="B19" s="245" t="s">
        <v>294</v>
      </c>
      <c r="C19" s="245"/>
      <c r="D19" s="245"/>
      <c r="E19" s="245"/>
      <c r="F19" s="245"/>
      <c r="G19" s="245"/>
      <c r="H19" s="245"/>
      <c r="I19" s="132"/>
      <c r="J19" s="132"/>
      <c r="K19" s="133"/>
      <c r="L19" s="80"/>
      <c r="M19" s="80"/>
      <c r="N19" s="80"/>
      <c r="O19" s="80"/>
      <c r="P19" s="80"/>
      <c r="Q19" s="80"/>
      <c r="R19" s="80"/>
      <c r="S19" s="80"/>
      <c r="T19" s="80"/>
      <c r="U19" s="80"/>
      <c r="V19" s="80"/>
      <c r="W19" s="80"/>
      <c r="X19" s="80"/>
      <c r="Y19" s="80"/>
      <c r="Z19" s="80"/>
      <c r="AA19" s="80"/>
      <c r="AB19" s="80"/>
    </row>
    <row r="20" spans="1:28" x14ac:dyDescent="0.25">
      <c r="A20" s="244" t="s">
        <v>133</v>
      </c>
      <c r="B20" s="245" t="s">
        <v>305</v>
      </c>
      <c r="C20" s="245"/>
      <c r="D20" s="245"/>
      <c r="E20" s="245"/>
      <c r="F20" s="245"/>
      <c r="G20" s="245"/>
      <c r="H20" s="245"/>
      <c r="I20" s="132"/>
      <c r="J20" s="132"/>
      <c r="K20" s="133"/>
      <c r="L20" s="80"/>
      <c r="M20" s="80"/>
      <c r="N20" s="80"/>
      <c r="O20" s="80"/>
      <c r="P20" s="80"/>
      <c r="Q20" s="80"/>
      <c r="R20" s="80"/>
      <c r="S20" s="80"/>
      <c r="T20" s="80"/>
      <c r="U20" s="80"/>
      <c r="V20" s="80"/>
      <c r="W20" s="80"/>
      <c r="X20" s="80"/>
      <c r="Y20" s="80"/>
      <c r="Z20" s="80"/>
      <c r="AA20" s="80"/>
      <c r="AB20" s="80"/>
    </row>
    <row r="21" spans="1:28" x14ac:dyDescent="0.25">
      <c r="A21" s="244" t="s">
        <v>134</v>
      </c>
      <c r="B21" s="245" t="s">
        <v>135</v>
      </c>
      <c r="C21" s="245"/>
      <c r="D21" s="245"/>
      <c r="E21" s="245"/>
      <c r="F21" s="245"/>
      <c r="G21" s="245"/>
      <c r="H21" s="245"/>
      <c r="I21" s="132"/>
      <c r="J21" s="132"/>
      <c r="K21" s="133"/>
      <c r="L21" s="80"/>
      <c r="M21" s="80"/>
      <c r="N21" s="80"/>
      <c r="O21" s="80"/>
      <c r="P21" s="80"/>
      <c r="Q21" s="80"/>
      <c r="R21" s="80"/>
      <c r="S21" s="80"/>
      <c r="T21" s="80"/>
      <c r="U21" s="80"/>
      <c r="V21" s="80"/>
      <c r="W21" s="80"/>
      <c r="X21" s="80"/>
      <c r="Y21" s="80"/>
      <c r="Z21" s="80"/>
      <c r="AA21" s="80"/>
      <c r="AB21" s="80"/>
    </row>
    <row r="22" spans="1:28" x14ac:dyDescent="0.25">
      <c r="A22" s="244" t="s">
        <v>326</v>
      </c>
      <c r="B22" s="245" t="s">
        <v>327</v>
      </c>
      <c r="C22" s="132"/>
      <c r="D22" s="132"/>
      <c r="E22" s="132"/>
      <c r="F22" s="132"/>
      <c r="G22" s="132"/>
      <c r="H22" s="132"/>
      <c r="I22" s="132"/>
      <c r="J22" s="132"/>
      <c r="K22" s="133"/>
      <c r="L22" s="80"/>
      <c r="M22" s="80"/>
      <c r="N22" s="80"/>
      <c r="O22" s="80"/>
      <c r="P22" s="80"/>
      <c r="Q22" s="80"/>
      <c r="R22" s="80"/>
      <c r="S22" s="80"/>
      <c r="T22" s="80"/>
      <c r="U22" s="80"/>
      <c r="V22" s="80"/>
      <c r="W22" s="80"/>
      <c r="X22" s="80"/>
      <c r="Y22" s="80"/>
      <c r="Z22" s="80"/>
      <c r="AA22" s="80"/>
      <c r="AB22" s="80"/>
    </row>
    <row r="23" spans="1:28" x14ac:dyDescent="0.25">
      <c r="A23" s="131"/>
      <c r="B23" s="132"/>
      <c r="C23" s="132"/>
      <c r="D23" s="132"/>
      <c r="E23" s="132"/>
      <c r="F23" s="132"/>
      <c r="G23" s="132"/>
      <c r="H23" s="132"/>
      <c r="I23" s="132"/>
      <c r="J23" s="132"/>
      <c r="K23" s="133"/>
      <c r="L23" s="80"/>
      <c r="M23" s="80"/>
      <c r="N23" s="80"/>
      <c r="O23" s="80"/>
      <c r="P23" s="80"/>
      <c r="Q23" s="80"/>
      <c r="R23" s="80"/>
      <c r="S23" s="80"/>
      <c r="T23" s="80"/>
      <c r="U23" s="80"/>
      <c r="V23" s="80"/>
      <c r="W23" s="80"/>
      <c r="X23" s="80"/>
      <c r="Y23" s="80"/>
      <c r="Z23" s="80"/>
      <c r="AA23" s="80"/>
      <c r="AB23" s="80"/>
    </row>
    <row r="24" spans="1:28" x14ac:dyDescent="0.25">
      <c r="A24" s="131"/>
      <c r="B24" s="132"/>
      <c r="C24" s="132"/>
      <c r="D24" s="132"/>
      <c r="E24" s="132"/>
      <c r="F24" s="132"/>
      <c r="G24" s="132"/>
      <c r="H24" s="132"/>
      <c r="I24" s="132"/>
      <c r="J24" s="132"/>
      <c r="K24" s="133"/>
      <c r="L24" s="80"/>
      <c r="M24" s="80"/>
      <c r="N24" s="80"/>
      <c r="O24" s="80"/>
      <c r="P24" s="80"/>
      <c r="Q24" s="80"/>
      <c r="R24" s="80"/>
      <c r="S24" s="80"/>
      <c r="T24" s="80"/>
      <c r="U24" s="80"/>
      <c r="V24" s="80"/>
      <c r="W24" s="80"/>
      <c r="X24" s="80"/>
      <c r="Y24" s="80"/>
      <c r="Z24" s="80"/>
      <c r="AA24" s="80"/>
      <c r="AB24" s="80"/>
    </row>
    <row r="25" spans="1:28" x14ac:dyDescent="0.25">
      <c r="A25" s="131"/>
      <c r="B25" s="132"/>
      <c r="C25" s="132"/>
      <c r="D25" s="132"/>
      <c r="E25" s="132"/>
      <c r="F25" s="132"/>
      <c r="G25" s="132"/>
      <c r="H25" s="132"/>
      <c r="I25" s="132"/>
      <c r="J25" s="132"/>
      <c r="K25" s="133"/>
      <c r="L25" s="80"/>
      <c r="M25" s="80"/>
      <c r="N25" s="80"/>
      <c r="O25" s="80"/>
      <c r="P25" s="80"/>
      <c r="Q25" s="80"/>
      <c r="R25" s="80"/>
      <c r="S25" s="80"/>
      <c r="T25" s="80"/>
      <c r="U25" s="80"/>
      <c r="V25" s="80"/>
      <c r="W25" s="80"/>
      <c r="X25" s="80"/>
      <c r="Y25" s="80"/>
      <c r="Z25" s="80"/>
      <c r="AA25" s="80"/>
      <c r="AB25" s="80"/>
    </row>
    <row r="26" spans="1:28" x14ac:dyDescent="0.25">
      <c r="A26" s="131"/>
      <c r="B26" s="132"/>
      <c r="C26" s="132"/>
      <c r="D26" s="132"/>
      <c r="E26" s="132"/>
      <c r="F26" s="132"/>
      <c r="G26" s="132"/>
      <c r="H26" s="132"/>
      <c r="I26" s="132"/>
      <c r="J26" s="132"/>
      <c r="K26" s="133"/>
      <c r="L26" s="80"/>
      <c r="M26" s="80"/>
      <c r="N26" s="80"/>
      <c r="O26" s="80"/>
      <c r="P26" s="80"/>
      <c r="Q26" s="80"/>
      <c r="R26" s="80"/>
      <c r="S26" s="80"/>
      <c r="T26" s="80"/>
      <c r="U26" s="80"/>
      <c r="V26" s="80"/>
      <c r="W26" s="80"/>
      <c r="X26" s="80"/>
      <c r="Y26" s="80"/>
      <c r="Z26" s="80"/>
      <c r="AA26" s="80"/>
      <c r="AB26" s="80"/>
    </row>
    <row r="27" spans="1:28" x14ac:dyDescent="0.25">
      <c r="A27" s="131"/>
      <c r="B27" s="132"/>
      <c r="C27" s="132"/>
      <c r="D27" s="132"/>
      <c r="E27" s="132"/>
      <c r="F27" s="132"/>
      <c r="G27" s="132"/>
      <c r="H27" s="132"/>
      <c r="I27" s="132"/>
      <c r="J27" s="132"/>
      <c r="K27" s="133"/>
      <c r="L27" s="80"/>
      <c r="M27" s="80"/>
      <c r="N27" s="80"/>
      <c r="O27" s="80"/>
      <c r="P27" s="80"/>
      <c r="Q27" s="80"/>
      <c r="R27" s="80"/>
      <c r="S27" s="80"/>
      <c r="T27" s="80"/>
      <c r="U27" s="80"/>
      <c r="V27" s="80"/>
      <c r="W27" s="80"/>
      <c r="X27" s="80"/>
      <c r="Y27" s="80"/>
      <c r="Z27" s="80"/>
      <c r="AA27" s="80"/>
      <c r="AB27" s="80"/>
    </row>
    <row r="28" spans="1:28" x14ac:dyDescent="0.25">
      <c r="A28" s="131"/>
      <c r="B28" s="132"/>
      <c r="C28" s="132"/>
      <c r="D28" s="132"/>
      <c r="E28" s="132"/>
      <c r="F28" s="132"/>
      <c r="G28" s="132"/>
      <c r="H28" s="132"/>
      <c r="I28" s="132"/>
      <c r="J28" s="132"/>
      <c r="K28" s="133"/>
      <c r="L28" s="80"/>
      <c r="M28" s="80"/>
      <c r="N28" s="80"/>
      <c r="O28" s="80"/>
      <c r="P28" s="80"/>
      <c r="Q28" s="80"/>
      <c r="R28" s="80"/>
      <c r="S28" s="80"/>
      <c r="T28" s="80"/>
      <c r="U28" s="80"/>
      <c r="V28" s="80"/>
      <c r="W28" s="80"/>
      <c r="X28" s="80"/>
      <c r="Y28" s="80"/>
      <c r="Z28" s="80"/>
      <c r="AA28" s="80"/>
      <c r="AB28" s="80"/>
    </row>
    <row r="29" spans="1:28" x14ac:dyDescent="0.25">
      <c r="A29" s="131"/>
      <c r="B29" s="132"/>
      <c r="C29" s="132"/>
      <c r="D29" s="132"/>
      <c r="E29" s="132"/>
      <c r="F29" s="132"/>
      <c r="G29" s="132"/>
      <c r="H29" s="132"/>
      <c r="I29" s="132"/>
      <c r="J29" s="132"/>
      <c r="K29" s="133"/>
      <c r="L29" s="80"/>
      <c r="M29" s="80"/>
      <c r="N29" s="80"/>
      <c r="O29" s="80"/>
      <c r="P29" s="80"/>
      <c r="Q29" s="80"/>
      <c r="R29" s="80"/>
      <c r="S29" s="80"/>
      <c r="T29" s="80"/>
      <c r="U29" s="80"/>
      <c r="V29" s="80"/>
      <c r="W29" s="80"/>
      <c r="X29" s="80"/>
      <c r="Y29" s="80"/>
      <c r="Z29" s="80"/>
      <c r="AA29" s="80"/>
      <c r="AB29" s="80"/>
    </row>
    <row r="30" spans="1:28" x14ac:dyDescent="0.25">
      <c r="A30" s="131"/>
      <c r="B30" s="132"/>
      <c r="C30" s="132"/>
      <c r="D30" s="132"/>
      <c r="E30" s="132"/>
      <c r="F30" s="132"/>
      <c r="G30" s="132"/>
      <c r="H30" s="132"/>
      <c r="I30" s="132"/>
      <c r="J30" s="132"/>
      <c r="K30" s="133"/>
      <c r="L30" s="80"/>
      <c r="M30" s="80"/>
      <c r="N30" s="80"/>
      <c r="O30" s="80"/>
      <c r="P30" s="80"/>
      <c r="Q30" s="80"/>
      <c r="R30" s="80"/>
      <c r="S30" s="80"/>
      <c r="T30" s="80"/>
      <c r="U30" s="80"/>
      <c r="V30" s="80"/>
      <c r="W30" s="80"/>
      <c r="X30" s="80"/>
      <c r="Y30" s="80"/>
      <c r="Z30" s="80"/>
      <c r="AA30" s="80"/>
      <c r="AB30" s="80"/>
    </row>
    <row r="31" spans="1:28" x14ac:dyDescent="0.25">
      <c r="A31" s="131"/>
      <c r="B31" s="132"/>
      <c r="C31" s="132"/>
      <c r="D31" s="132"/>
      <c r="E31" s="132"/>
      <c r="F31" s="132"/>
      <c r="G31" s="132"/>
      <c r="H31" s="132"/>
      <c r="I31" s="132"/>
      <c r="J31" s="132"/>
      <c r="K31" s="133"/>
      <c r="L31" s="80"/>
      <c r="M31" s="80"/>
      <c r="N31" s="80"/>
      <c r="O31" s="80"/>
      <c r="P31" s="80"/>
      <c r="Q31" s="80"/>
      <c r="R31" s="80"/>
      <c r="S31" s="80"/>
      <c r="T31" s="80"/>
      <c r="U31" s="80"/>
      <c r="V31" s="80"/>
      <c r="W31" s="80"/>
      <c r="X31" s="80"/>
      <c r="Y31" s="80"/>
      <c r="Z31" s="80"/>
      <c r="AA31" s="80"/>
      <c r="AB31" s="80"/>
    </row>
    <row r="32" spans="1:28" x14ac:dyDescent="0.25">
      <c r="A32" s="131"/>
      <c r="B32" s="132"/>
      <c r="C32" s="132"/>
      <c r="D32" s="132"/>
      <c r="E32" s="132"/>
      <c r="F32" s="132"/>
      <c r="G32" s="132"/>
      <c r="H32" s="132"/>
      <c r="I32" s="132"/>
      <c r="J32" s="132"/>
      <c r="K32" s="133"/>
      <c r="L32" s="80"/>
      <c r="M32" s="80"/>
      <c r="N32" s="80"/>
      <c r="O32" s="80"/>
      <c r="P32" s="80"/>
      <c r="Q32" s="80"/>
      <c r="R32" s="80"/>
      <c r="S32" s="80"/>
      <c r="T32" s="80"/>
      <c r="U32" s="80"/>
      <c r="V32" s="80"/>
      <c r="W32" s="80"/>
      <c r="X32" s="80"/>
      <c r="Y32" s="80"/>
      <c r="Z32" s="80"/>
      <c r="AA32" s="80"/>
      <c r="AB32" s="80"/>
    </row>
    <row r="33" spans="1:28" ht="15.75" thickBot="1" x14ac:dyDescent="0.3">
      <c r="A33" s="197"/>
      <c r="B33" s="198"/>
      <c r="C33" s="198"/>
      <c r="D33" s="198"/>
      <c r="E33" s="198"/>
      <c r="F33" s="198"/>
      <c r="G33" s="198"/>
      <c r="H33" s="198"/>
      <c r="I33" s="198"/>
      <c r="J33" s="198"/>
      <c r="K33" s="199"/>
      <c r="L33" s="80"/>
      <c r="M33" s="80"/>
      <c r="N33" s="80"/>
      <c r="O33" s="80"/>
      <c r="P33" s="80"/>
      <c r="Q33" s="80"/>
      <c r="R33" s="80"/>
      <c r="S33" s="80"/>
      <c r="T33" s="80"/>
      <c r="U33" s="80"/>
      <c r="V33" s="80"/>
      <c r="W33" s="80"/>
      <c r="X33" s="80"/>
      <c r="Y33" s="80"/>
      <c r="Z33" s="80"/>
      <c r="AA33" s="80"/>
      <c r="AB33" s="80"/>
    </row>
    <row r="34" spans="1:28" x14ac:dyDescent="0.25">
      <c r="A34" s="80"/>
      <c r="B34" s="80"/>
      <c r="C34" s="80"/>
      <c r="D34" s="80"/>
      <c r="E34" s="80"/>
      <c r="F34" s="80"/>
      <c r="G34" s="80"/>
      <c r="H34" s="80"/>
      <c r="I34" s="80"/>
      <c r="J34" s="80"/>
      <c r="K34" s="80"/>
      <c r="L34" s="80"/>
      <c r="M34" s="80"/>
      <c r="N34" s="80"/>
      <c r="O34" s="80"/>
      <c r="P34" s="80"/>
      <c r="Q34" s="80"/>
      <c r="R34" s="80"/>
      <c r="S34" s="80"/>
      <c r="T34" s="80"/>
      <c r="U34" s="80"/>
      <c r="V34" s="80"/>
      <c r="W34" s="80"/>
      <c r="X34" s="80"/>
      <c r="Y34" s="80"/>
      <c r="Z34" s="80"/>
      <c r="AA34" s="80"/>
      <c r="AB34" s="80"/>
    </row>
    <row r="35" spans="1:28" x14ac:dyDescent="0.25">
      <c r="A35" s="80"/>
      <c r="B35" s="80"/>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row>
    <row r="36" spans="1:28" x14ac:dyDescent="0.25">
      <c r="A36" s="80"/>
      <c r="B36" s="80"/>
      <c r="C36" s="80"/>
      <c r="D36" s="80"/>
      <c r="E36" s="80"/>
      <c r="F36" s="80"/>
      <c r="G36" s="80"/>
      <c r="H36" s="80"/>
      <c r="I36" s="80"/>
      <c r="J36" s="80"/>
      <c r="K36" s="80"/>
      <c r="L36" s="80"/>
      <c r="M36" s="80"/>
      <c r="N36" s="80"/>
      <c r="O36" s="80"/>
      <c r="P36" s="80"/>
      <c r="Q36" s="80"/>
      <c r="R36" s="80"/>
      <c r="S36" s="80"/>
      <c r="T36" s="80"/>
      <c r="U36" s="80"/>
      <c r="V36" s="80"/>
      <c r="W36" s="80"/>
      <c r="X36" s="80"/>
      <c r="Y36" s="80"/>
      <c r="Z36" s="80"/>
      <c r="AA36" s="80"/>
      <c r="AB36" s="80"/>
    </row>
    <row r="37" spans="1:28" x14ac:dyDescent="0.25">
      <c r="A37" s="80"/>
      <c r="B37" s="80"/>
      <c r="C37" s="80"/>
      <c r="D37" s="80"/>
      <c r="E37" s="80"/>
      <c r="F37" s="80"/>
      <c r="G37" s="80"/>
      <c r="H37" s="80"/>
      <c r="I37" s="80"/>
      <c r="J37" s="80"/>
      <c r="K37" s="80"/>
      <c r="L37" s="80"/>
      <c r="M37" s="80"/>
      <c r="N37" s="80"/>
      <c r="O37" s="80"/>
      <c r="P37" s="80"/>
      <c r="Q37" s="80"/>
      <c r="R37" s="80"/>
      <c r="S37" s="80"/>
      <c r="T37" s="80"/>
      <c r="U37" s="80"/>
      <c r="V37" s="80"/>
      <c r="W37" s="80"/>
      <c r="X37" s="80"/>
      <c r="Y37" s="80"/>
      <c r="Z37" s="80"/>
      <c r="AA37" s="80"/>
      <c r="AB37" s="80"/>
    </row>
    <row r="38" spans="1:28" x14ac:dyDescent="0.25">
      <c r="A38" s="80"/>
      <c r="B38" s="80"/>
      <c r="C38" s="80"/>
      <c r="D38" s="80"/>
      <c r="E38" s="80"/>
      <c r="F38" s="80"/>
      <c r="G38" s="80"/>
      <c r="H38" s="80"/>
      <c r="I38" s="80"/>
      <c r="J38" s="80"/>
      <c r="K38" s="80"/>
      <c r="L38" s="80"/>
      <c r="M38" s="80"/>
      <c r="N38" s="80"/>
      <c r="O38" s="80"/>
      <c r="P38" s="80"/>
      <c r="Q38" s="80"/>
      <c r="R38" s="80"/>
      <c r="S38" s="80"/>
      <c r="T38" s="80"/>
      <c r="U38" s="80"/>
      <c r="V38" s="80"/>
      <c r="W38" s="80"/>
      <c r="X38" s="80"/>
      <c r="Y38" s="80"/>
      <c r="Z38" s="80"/>
      <c r="AA38" s="80"/>
      <c r="AB38" s="80"/>
    </row>
    <row r="39" spans="1:28" x14ac:dyDescent="0.25">
      <c r="A39" s="80"/>
      <c r="B39" s="80"/>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row>
    <row r="40" spans="1:28" x14ac:dyDescent="0.25">
      <c r="A40" s="80"/>
      <c r="B40" s="80"/>
      <c r="C40" s="80"/>
      <c r="D40" s="80"/>
      <c r="E40" s="80"/>
      <c r="F40" s="80"/>
      <c r="G40" s="80"/>
      <c r="H40" s="80"/>
      <c r="I40" s="80"/>
      <c r="J40" s="80"/>
      <c r="K40" s="80"/>
      <c r="L40" s="80"/>
      <c r="M40" s="80"/>
      <c r="N40" s="80"/>
      <c r="O40" s="80"/>
      <c r="P40" s="80"/>
      <c r="Q40" s="80"/>
      <c r="R40" s="80"/>
      <c r="S40" s="80"/>
      <c r="T40" s="80"/>
      <c r="U40" s="80"/>
      <c r="V40" s="80"/>
      <c r="W40" s="80"/>
      <c r="X40" s="80"/>
      <c r="Y40" s="80"/>
      <c r="Z40" s="80"/>
      <c r="AA40" s="80"/>
      <c r="AB40" s="80"/>
    </row>
    <row r="41" spans="1:28" x14ac:dyDescent="0.25">
      <c r="A41" s="80"/>
      <c r="B41" s="80"/>
      <c r="C41" s="80"/>
      <c r="D41" s="80"/>
      <c r="E41" s="80"/>
      <c r="F41" s="80"/>
      <c r="G41" s="80"/>
      <c r="H41" s="80"/>
      <c r="I41" s="80"/>
      <c r="J41" s="80"/>
      <c r="K41" s="80"/>
      <c r="L41" s="80"/>
      <c r="M41" s="80"/>
      <c r="N41" s="80"/>
      <c r="O41" s="80"/>
      <c r="P41" s="80"/>
      <c r="Q41" s="80"/>
      <c r="R41" s="80"/>
      <c r="S41" s="80"/>
      <c r="T41" s="80"/>
      <c r="U41" s="80"/>
      <c r="V41" s="80"/>
      <c r="W41" s="80"/>
      <c r="X41" s="80"/>
      <c r="Y41" s="80"/>
      <c r="Z41" s="80"/>
      <c r="AA41" s="80"/>
      <c r="AB41" s="80"/>
    </row>
    <row r="42" spans="1:28" x14ac:dyDescent="0.25">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80"/>
      <c r="AA42" s="80"/>
      <c r="AB42" s="80"/>
    </row>
    <row r="43" spans="1:28" x14ac:dyDescent="0.25">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row>
    <row r="44" spans="1:28" x14ac:dyDescent="0.25">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row>
    <row r="45" spans="1:28" x14ac:dyDescent="0.25">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c r="AA45" s="80"/>
      <c r="AB45" s="80"/>
    </row>
    <row r="46" spans="1:28" x14ac:dyDescent="0.25">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80"/>
    </row>
    <row r="47" spans="1:28" x14ac:dyDescent="0.25">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c r="AA47" s="80"/>
      <c r="AB47" s="80"/>
    </row>
    <row r="48" spans="1:28" x14ac:dyDescent="0.25">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row>
    <row r="49" spans="1:28" x14ac:dyDescent="0.25">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row>
    <row r="50" spans="1:28" x14ac:dyDescent="0.25">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row>
    <row r="51" spans="1:28" x14ac:dyDescent="0.25">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row>
    <row r="52" spans="1:28" x14ac:dyDescent="0.25">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80"/>
    </row>
    <row r="53" spans="1:28" x14ac:dyDescent="0.25">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c r="AA53" s="80"/>
      <c r="AB53" s="80"/>
    </row>
    <row r="54" spans="1:28" x14ac:dyDescent="0.25">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row>
    <row r="55" spans="1:28" x14ac:dyDescent="0.25">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80"/>
    </row>
    <row r="56" spans="1:28" x14ac:dyDescent="0.25">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row>
    <row r="57" spans="1:28" x14ac:dyDescent="0.25">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row>
    <row r="58" spans="1:28" x14ac:dyDescent="0.25">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c r="AA58" s="80"/>
      <c r="AB58" s="80"/>
    </row>
    <row r="59" spans="1:28" x14ac:dyDescent="0.25">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row>
    <row r="60" spans="1:28" x14ac:dyDescent="0.25">
      <c r="A60" s="80"/>
      <c r="B60" s="80"/>
      <c r="C60" s="80"/>
      <c r="D60" s="80"/>
      <c r="E60" s="80"/>
      <c r="F60" s="80"/>
      <c r="G60" s="80"/>
      <c r="H60" s="80"/>
      <c r="I60" s="80"/>
      <c r="J60" s="80"/>
      <c r="K60" s="80"/>
      <c r="L60" s="80"/>
      <c r="M60" s="80"/>
      <c r="N60" s="80"/>
      <c r="O60" s="80"/>
      <c r="P60" s="80"/>
      <c r="Q60" s="80"/>
      <c r="R60" s="80"/>
    </row>
    <row r="61" spans="1:28" x14ac:dyDescent="0.25">
      <c r="A61" s="80"/>
      <c r="B61" s="80"/>
      <c r="C61" s="80"/>
      <c r="D61" s="80"/>
      <c r="E61" s="80"/>
      <c r="F61" s="80"/>
      <c r="G61" s="80"/>
      <c r="H61" s="80"/>
      <c r="I61" s="80"/>
      <c r="J61" s="80"/>
      <c r="K61" s="80"/>
      <c r="L61" s="80"/>
      <c r="M61" s="80"/>
      <c r="N61" s="80"/>
      <c r="O61" s="80"/>
      <c r="P61" s="80"/>
      <c r="Q61" s="80"/>
      <c r="R61" s="80"/>
    </row>
    <row r="62" spans="1:28" x14ac:dyDescent="0.25">
      <c r="A62" s="80"/>
      <c r="B62" s="80"/>
      <c r="C62" s="80"/>
      <c r="D62" s="80"/>
      <c r="E62" s="80"/>
      <c r="F62" s="80"/>
      <c r="G62" s="80"/>
      <c r="H62" s="80"/>
      <c r="I62" s="80"/>
      <c r="J62" s="80"/>
      <c r="K62" s="80"/>
      <c r="L62" s="80"/>
      <c r="M62" s="80"/>
      <c r="N62" s="80"/>
      <c r="O62" s="80"/>
      <c r="P62" s="80"/>
      <c r="Q62" s="80"/>
      <c r="R62" s="80"/>
    </row>
    <row r="63" spans="1:28" x14ac:dyDescent="0.25">
      <c r="A63" s="80"/>
      <c r="B63" s="80"/>
      <c r="C63" s="80"/>
      <c r="D63" s="80"/>
      <c r="E63" s="80"/>
      <c r="F63" s="80"/>
      <c r="G63" s="80"/>
      <c r="H63" s="80"/>
      <c r="I63" s="80"/>
      <c r="J63" s="80"/>
      <c r="K63" s="80"/>
      <c r="L63" s="80"/>
      <c r="M63" s="80"/>
      <c r="N63" s="80"/>
      <c r="O63" s="80"/>
      <c r="P63" s="80"/>
      <c r="Q63" s="80"/>
      <c r="R63" s="80"/>
    </row>
    <row r="64" spans="1:28" x14ac:dyDescent="0.25">
      <c r="A64" s="80"/>
      <c r="B64" s="80"/>
      <c r="C64" s="80"/>
      <c r="D64" s="80"/>
      <c r="E64" s="80"/>
      <c r="F64" s="80"/>
      <c r="G64" s="80"/>
      <c r="H64" s="80"/>
      <c r="I64" s="80"/>
      <c r="J64" s="80"/>
      <c r="K64" s="80"/>
      <c r="L64" s="80"/>
      <c r="M64" s="80"/>
      <c r="N64" s="80"/>
      <c r="O64" s="80"/>
      <c r="P64" s="80"/>
      <c r="Q64" s="80"/>
      <c r="R64" s="80"/>
    </row>
    <row r="65" spans="1:18" x14ac:dyDescent="0.25">
      <c r="A65" s="80"/>
      <c r="B65" s="80"/>
      <c r="C65" s="80"/>
      <c r="D65" s="80"/>
      <c r="E65" s="80"/>
      <c r="F65" s="80"/>
      <c r="G65" s="80"/>
      <c r="H65" s="80"/>
      <c r="I65" s="80"/>
      <c r="J65" s="80"/>
      <c r="K65" s="80"/>
      <c r="L65" s="80"/>
      <c r="M65" s="80"/>
      <c r="N65" s="80"/>
      <c r="O65" s="80"/>
      <c r="P65" s="80"/>
      <c r="Q65" s="80"/>
      <c r="R65" s="80"/>
    </row>
    <row r="66" spans="1:18" x14ac:dyDescent="0.25">
      <c r="A66" s="80"/>
      <c r="B66" s="80"/>
      <c r="C66" s="80"/>
      <c r="D66" s="80"/>
      <c r="E66" s="80"/>
      <c r="F66" s="80"/>
      <c r="G66" s="80"/>
      <c r="H66" s="80"/>
      <c r="I66" s="80"/>
      <c r="J66" s="80"/>
      <c r="K66" s="80"/>
      <c r="L66" s="80"/>
      <c r="M66" s="80"/>
      <c r="N66" s="80"/>
      <c r="O66" s="80"/>
      <c r="P66" s="80"/>
      <c r="Q66" s="80"/>
      <c r="R66" s="80"/>
    </row>
    <row r="67" spans="1:18" x14ac:dyDescent="0.25">
      <c r="A67" s="80"/>
      <c r="B67" s="80"/>
      <c r="C67" s="80"/>
      <c r="D67" s="80"/>
      <c r="E67" s="80"/>
      <c r="F67" s="80"/>
      <c r="G67" s="80"/>
      <c r="H67" s="80"/>
      <c r="I67" s="80"/>
      <c r="J67" s="80"/>
      <c r="K67" s="80"/>
      <c r="L67" s="80"/>
      <c r="M67" s="80"/>
      <c r="N67" s="80"/>
      <c r="O67" s="80"/>
      <c r="P67" s="80"/>
      <c r="Q67" s="80"/>
      <c r="R67" s="80"/>
    </row>
    <row r="68" spans="1:18" x14ac:dyDescent="0.25">
      <c r="A68" s="80"/>
      <c r="B68" s="80"/>
      <c r="C68" s="80"/>
      <c r="D68" s="80"/>
      <c r="E68" s="80"/>
      <c r="F68" s="80"/>
      <c r="G68" s="80"/>
      <c r="H68" s="80"/>
      <c r="I68" s="80"/>
      <c r="J68" s="80"/>
      <c r="K68" s="80"/>
      <c r="L68" s="80"/>
      <c r="M68" s="80"/>
      <c r="N68" s="80"/>
      <c r="O68" s="80"/>
      <c r="P68" s="80"/>
      <c r="Q68" s="80"/>
      <c r="R68" s="80"/>
    </row>
    <row r="69" spans="1:18" x14ac:dyDescent="0.25">
      <c r="A69" s="80"/>
      <c r="B69" s="80"/>
      <c r="C69" s="80"/>
      <c r="D69" s="80"/>
      <c r="E69" s="80"/>
      <c r="F69" s="80"/>
      <c r="G69" s="80"/>
      <c r="H69" s="80"/>
      <c r="I69" s="80"/>
      <c r="J69" s="80"/>
      <c r="K69" s="80"/>
      <c r="L69" s="80"/>
      <c r="M69" s="80"/>
      <c r="N69" s="80"/>
      <c r="O69" s="80"/>
      <c r="P69" s="80"/>
      <c r="Q69" s="80"/>
      <c r="R69" s="80"/>
    </row>
    <row r="70" spans="1:18" x14ac:dyDescent="0.25">
      <c r="A70" s="80"/>
      <c r="B70" s="80"/>
      <c r="C70" s="80"/>
      <c r="D70" s="80"/>
      <c r="E70" s="80"/>
      <c r="F70" s="80"/>
      <c r="G70" s="80"/>
      <c r="H70" s="80"/>
      <c r="I70" s="80"/>
      <c r="J70" s="80"/>
      <c r="K70" s="80"/>
      <c r="L70" s="80"/>
      <c r="M70" s="80"/>
      <c r="N70" s="80"/>
      <c r="O70" s="80"/>
      <c r="P70" s="80"/>
      <c r="Q70" s="80"/>
      <c r="R70" s="80"/>
    </row>
    <row r="71" spans="1:18" x14ac:dyDescent="0.25">
      <c r="A71" s="80"/>
      <c r="B71" s="80"/>
      <c r="C71" s="80"/>
      <c r="D71" s="80"/>
      <c r="E71" s="80"/>
      <c r="F71" s="80"/>
      <c r="G71" s="80"/>
      <c r="H71" s="80"/>
      <c r="I71" s="80"/>
      <c r="J71" s="80"/>
      <c r="K71" s="80"/>
      <c r="L71" s="80"/>
      <c r="M71" s="80"/>
      <c r="N71" s="80"/>
      <c r="O71" s="80"/>
      <c r="P71" s="80"/>
      <c r="Q71" s="80"/>
      <c r="R71" s="80"/>
    </row>
  </sheetData>
  <sheetProtection algorithmName="SHA-512" hashValue="PScdacseWm5tokutUGQSeI6RsQH+xGJ8VoUjtwJy5DCtKcGfPqmNy1ObyY1ZNFMbI49oJVv1wVA7hOLMOsnYXQ==" saltValue="Z5XtmotRcee1aY6FaiKztA==" spinCount="100000" sheet="1" objects="1" scenarios="1"/>
  <mergeCells count="5">
    <mergeCell ref="A3:B7"/>
    <mergeCell ref="A8:K10"/>
    <mergeCell ref="A1:K2"/>
    <mergeCell ref="A12:K12"/>
    <mergeCell ref="C3:K7"/>
  </mergeCells>
  <printOptions horizontalCentered="1" verticalCentered="1"/>
  <pageMargins left="0.23622047244094491" right="0.23622047244094491" top="0.74803149606299213" bottom="0.7480314960629921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theme="8"/>
  </sheetPr>
  <dimension ref="A1:AD73"/>
  <sheetViews>
    <sheetView tabSelected="1" view="pageBreakPreview" topLeftCell="A2" zoomScale="82" zoomScaleSheetLayoutView="82" workbookViewId="0">
      <selection activeCell="AP26" sqref="AP26"/>
    </sheetView>
  </sheetViews>
  <sheetFormatPr baseColWidth="10" defaultRowHeight="15" x14ac:dyDescent="0.25"/>
  <sheetData>
    <row r="1" spans="1:30" x14ac:dyDescent="0.25">
      <c r="A1" s="454"/>
      <c r="B1" s="455"/>
      <c r="C1" s="455"/>
      <c r="D1" s="455"/>
      <c r="E1" s="455"/>
      <c r="F1" s="455"/>
      <c r="G1" s="455"/>
      <c r="H1" s="455"/>
      <c r="I1" s="455"/>
      <c r="J1" s="455"/>
      <c r="K1" s="455"/>
      <c r="L1" s="455"/>
      <c r="M1" s="455"/>
      <c r="N1" s="455"/>
      <c r="O1" s="455"/>
      <c r="P1" s="455"/>
      <c r="Q1" s="455"/>
      <c r="R1" s="455"/>
      <c r="S1" s="455"/>
      <c r="T1" s="455"/>
      <c r="U1" s="455"/>
      <c r="V1" s="455"/>
      <c r="W1" s="455"/>
      <c r="X1" s="455"/>
      <c r="Y1" s="455"/>
      <c r="Z1" s="455"/>
      <c r="AA1" s="455"/>
      <c r="AB1" s="455"/>
      <c r="AC1" s="455"/>
      <c r="AD1" s="455"/>
    </row>
    <row r="2" spans="1:30" ht="15.75" thickBot="1" x14ac:dyDescent="0.3">
      <c r="A2" s="454"/>
      <c r="B2" s="455"/>
      <c r="C2" s="455"/>
      <c r="D2" s="455"/>
      <c r="E2" s="455"/>
      <c r="F2" s="455"/>
      <c r="G2" s="455"/>
      <c r="H2" s="455"/>
      <c r="I2" s="455"/>
      <c r="J2" s="455"/>
      <c r="K2" s="455"/>
      <c r="L2" s="455"/>
      <c r="M2" s="455"/>
      <c r="N2" s="455"/>
      <c r="O2" s="455"/>
      <c r="P2" s="455"/>
      <c r="Q2" s="455"/>
      <c r="R2" s="455"/>
      <c r="S2" s="455"/>
      <c r="T2" s="455"/>
      <c r="U2" s="455"/>
      <c r="V2" s="455"/>
      <c r="W2" s="455"/>
      <c r="X2" s="455"/>
      <c r="Y2" s="455"/>
      <c r="Z2" s="455"/>
      <c r="AA2" s="455"/>
      <c r="AB2" s="455"/>
      <c r="AC2" s="455"/>
      <c r="AD2" s="455"/>
    </row>
    <row r="3" spans="1:30" ht="15" customHeight="1" x14ac:dyDescent="0.25">
      <c r="A3" s="437"/>
      <c r="B3" s="438"/>
      <c r="C3" s="456" t="s">
        <v>380</v>
      </c>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row>
    <row r="4" spans="1:30" ht="15" customHeight="1" x14ac:dyDescent="0.25">
      <c r="A4" s="410"/>
      <c r="B4" s="439"/>
      <c r="C4" s="456"/>
      <c r="D4" s="426"/>
      <c r="E4" s="426"/>
      <c r="F4" s="426"/>
      <c r="G4" s="426"/>
      <c r="H4" s="426"/>
      <c r="I4" s="426"/>
      <c r="J4" s="426"/>
      <c r="K4" s="426"/>
      <c r="L4" s="426"/>
      <c r="M4" s="426"/>
      <c r="N4" s="426"/>
      <c r="O4" s="426"/>
      <c r="P4" s="426"/>
      <c r="Q4" s="426"/>
      <c r="R4" s="426"/>
      <c r="S4" s="426"/>
      <c r="T4" s="426"/>
      <c r="U4" s="426"/>
      <c r="V4" s="426"/>
      <c r="W4" s="426"/>
      <c r="X4" s="426"/>
      <c r="Y4" s="426"/>
      <c r="Z4" s="426"/>
      <c r="AA4" s="426"/>
      <c r="AB4" s="426"/>
      <c r="AC4" s="426"/>
      <c r="AD4" s="426"/>
    </row>
    <row r="5" spans="1:30" ht="15" customHeight="1" x14ac:dyDescent="0.25">
      <c r="A5" s="410"/>
      <c r="B5" s="439"/>
      <c r="C5" s="45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row>
    <row r="6" spans="1:30" ht="15" customHeight="1" x14ac:dyDescent="0.25">
      <c r="A6" s="410"/>
      <c r="B6" s="439"/>
      <c r="C6" s="456"/>
      <c r="D6" s="426"/>
      <c r="E6" s="426"/>
      <c r="F6" s="426"/>
      <c r="G6" s="426"/>
      <c r="H6" s="426"/>
      <c r="I6" s="426"/>
      <c r="J6" s="426"/>
      <c r="K6" s="426"/>
      <c r="L6" s="426"/>
      <c r="M6" s="426"/>
      <c r="N6" s="426"/>
      <c r="O6" s="426"/>
      <c r="P6" s="426"/>
      <c r="Q6" s="426"/>
      <c r="R6" s="426"/>
      <c r="S6" s="426"/>
      <c r="T6" s="426"/>
      <c r="U6" s="426"/>
      <c r="V6" s="426"/>
      <c r="W6" s="426"/>
      <c r="X6" s="426"/>
      <c r="Y6" s="426"/>
      <c r="Z6" s="426"/>
      <c r="AA6" s="426"/>
      <c r="AB6" s="426"/>
      <c r="AC6" s="426"/>
      <c r="AD6" s="426"/>
    </row>
    <row r="7" spans="1:30" ht="15.75" customHeight="1" thickBot="1" x14ac:dyDescent="0.3">
      <c r="A7" s="412"/>
      <c r="B7" s="440"/>
      <c r="C7" s="456"/>
      <c r="D7" s="426"/>
      <c r="E7" s="426"/>
      <c r="F7" s="426"/>
      <c r="G7" s="426"/>
      <c r="H7" s="426"/>
      <c r="I7" s="426"/>
      <c r="J7" s="426"/>
      <c r="K7" s="426"/>
      <c r="L7" s="426"/>
      <c r="M7" s="426"/>
      <c r="N7" s="426"/>
      <c r="O7" s="426"/>
      <c r="P7" s="426"/>
      <c r="Q7" s="426"/>
      <c r="R7" s="426"/>
      <c r="S7" s="426"/>
      <c r="T7" s="426"/>
      <c r="U7" s="426"/>
      <c r="V7" s="426"/>
      <c r="W7" s="426"/>
      <c r="X7" s="426"/>
      <c r="Y7" s="426"/>
      <c r="Z7" s="426"/>
      <c r="AA7" s="426"/>
      <c r="AB7" s="426"/>
      <c r="AC7" s="426"/>
      <c r="AD7" s="426"/>
    </row>
    <row r="8" spans="1:30" x14ac:dyDescent="0.25">
      <c r="A8" s="131"/>
      <c r="B8" s="132"/>
      <c r="C8" s="132"/>
      <c r="D8" s="132"/>
      <c r="E8" s="132"/>
      <c r="F8" s="132"/>
      <c r="G8" s="132"/>
      <c r="H8" s="132"/>
      <c r="I8" s="132"/>
      <c r="J8" s="132"/>
      <c r="K8" s="132"/>
      <c r="L8" s="132"/>
      <c r="M8" s="132"/>
      <c r="N8" s="132"/>
      <c r="O8" s="132"/>
      <c r="P8" s="132"/>
      <c r="Q8" s="132"/>
      <c r="R8" s="132"/>
      <c r="S8" s="132"/>
      <c r="T8" s="132"/>
      <c r="U8" s="132"/>
      <c r="V8" s="132"/>
      <c r="W8" s="132"/>
      <c r="X8" s="132"/>
      <c r="Y8" s="132"/>
      <c r="Z8" s="132"/>
      <c r="AA8" s="132"/>
      <c r="AB8" s="132"/>
      <c r="AC8" s="132"/>
      <c r="AD8" s="133"/>
    </row>
    <row r="9" spans="1:30" ht="21.75" thickBot="1" x14ac:dyDescent="0.4">
      <c r="A9" s="235" t="s">
        <v>296</v>
      </c>
      <c r="B9" s="236"/>
      <c r="C9" s="236"/>
      <c r="D9" s="236"/>
      <c r="E9" s="236"/>
      <c r="F9" s="236"/>
      <c r="G9" s="236"/>
      <c r="H9" s="236"/>
      <c r="I9" s="236"/>
      <c r="J9" s="236"/>
      <c r="K9" s="236"/>
      <c r="L9" s="236"/>
      <c r="M9" s="236"/>
      <c r="N9" s="236"/>
      <c r="O9" s="236"/>
      <c r="P9" s="236"/>
      <c r="Q9" s="236"/>
      <c r="R9" s="236"/>
      <c r="S9" s="236"/>
      <c r="T9" s="236"/>
      <c r="U9" s="236"/>
      <c r="V9" s="236"/>
      <c r="W9" s="236"/>
      <c r="X9" s="236"/>
      <c r="Y9" s="236"/>
      <c r="Z9" s="236"/>
      <c r="AA9" s="236"/>
      <c r="AB9" s="236"/>
      <c r="AC9" s="236"/>
      <c r="AD9" s="337"/>
    </row>
    <row r="10" spans="1:30" x14ac:dyDescent="0.25">
      <c r="A10" s="128"/>
      <c r="B10" s="129"/>
      <c r="C10" s="129"/>
      <c r="D10" s="129"/>
      <c r="E10" s="130"/>
      <c r="F10" s="128"/>
      <c r="G10" s="129"/>
      <c r="H10" s="129"/>
      <c r="I10" s="129"/>
      <c r="J10" s="130"/>
      <c r="K10" s="128"/>
      <c r="L10" s="129"/>
      <c r="M10" s="129"/>
      <c r="N10" s="129"/>
      <c r="O10" s="130"/>
      <c r="P10" s="128"/>
      <c r="Q10" s="129"/>
      <c r="R10" s="129"/>
      <c r="S10" s="129"/>
      <c r="T10" s="130"/>
      <c r="U10" s="129"/>
      <c r="V10" s="129"/>
      <c r="W10" s="129"/>
      <c r="X10" s="129"/>
      <c r="Y10" s="129"/>
      <c r="Z10" s="128"/>
      <c r="AA10" s="129"/>
      <c r="AB10" s="129"/>
      <c r="AC10" s="129"/>
      <c r="AD10" s="130"/>
    </row>
    <row r="11" spans="1:30" x14ac:dyDescent="0.25">
      <c r="A11" s="131"/>
      <c r="B11" s="132"/>
      <c r="C11" s="132"/>
      <c r="D11" s="132"/>
      <c r="E11" s="133"/>
      <c r="F11" s="131"/>
      <c r="G11" s="132"/>
      <c r="H11" s="132"/>
      <c r="I11" s="132"/>
      <c r="J11" s="133"/>
      <c r="K11" s="131"/>
      <c r="L11" s="132"/>
      <c r="M11" s="132"/>
      <c r="N11" s="132"/>
      <c r="O11" s="133"/>
      <c r="P11" s="131"/>
      <c r="Q11" s="132"/>
      <c r="R11" s="132"/>
      <c r="S11" s="132"/>
      <c r="T11" s="133"/>
      <c r="U11" s="132"/>
      <c r="V11" s="132"/>
      <c r="W11" s="132"/>
      <c r="X11" s="132"/>
      <c r="Y11" s="132"/>
      <c r="Z11" s="131"/>
      <c r="AA11" s="132"/>
      <c r="AB11" s="132"/>
      <c r="AC11" s="132"/>
      <c r="AD11" s="133"/>
    </row>
    <row r="12" spans="1:30" x14ac:dyDescent="0.25">
      <c r="A12" s="131"/>
      <c r="B12" s="132"/>
      <c r="C12" s="132"/>
      <c r="D12" s="132"/>
      <c r="E12" s="133"/>
      <c r="F12" s="131"/>
      <c r="G12" s="132"/>
      <c r="H12" s="132"/>
      <c r="I12" s="132"/>
      <c r="J12" s="133"/>
      <c r="K12" s="131"/>
      <c r="L12" s="132"/>
      <c r="M12" s="132"/>
      <c r="N12" s="132"/>
      <c r="O12" s="133"/>
      <c r="P12" s="131"/>
      <c r="Q12" s="132"/>
      <c r="R12" s="132"/>
      <c r="S12" s="132"/>
      <c r="T12" s="133"/>
      <c r="U12" s="132"/>
      <c r="V12" s="132"/>
      <c r="W12" s="132"/>
      <c r="X12" s="132"/>
      <c r="Y12" s="132"/>
      <c r="Z12" s="131"/>
      <c r="AA12" s="132"/>
      <c r="AB12" s="132"/>
      <c r="AC12" s="132"/>
      <c r="AD12" s="133"/>
    </row>
    <row r="13" spans="1:30" x14ac:dyDescent="0.25">
      <c r="A13" s="131"/>
      <c r="B13" s="132"/>
      <c r="C13" s="132"/>
      <c r="D13" s="132"/>
      <c r="E13" s="133"/>
      <c r="F13" s="131"/>
      <c r="G13" s="132"/>
      <c r="H13" s="132"/>
      <c r="I13" s="132"/>
      <c r="J13" s="133"/>
      <c r="K13" s="131"/>
      <c r="L13" s="132"/>
      <c r="M13" s="132"/>
      <c r="N13" s="132"/>
      <c r="O13" s="133"/>
      <c r="P13" s="131"/>
      <c r="Q13" s="132"/>
      <c r="R13" s="132"/>
      <c r="S13" s="132"/>
      <c r="T13" s="133"/>
      <c r="U13" s="132"/>
      <c r="V13" s="132"/>
      <c r="W13" s="132"/>
      <c r="X13" s="132"/>
      <c r="Y13" s="132"/>
      <c r="Z13" s="131"/>
      <c r="AA13" s="132"/>
      <c r="AB13" s="132"/>
      <c r="AC13" s="132"/>
      <c r="AD13" s="133"/>
    </row>
    <row r="14" spans="1:30" x14ac:dyDescent="0.25">
      <c r="A14" s="131"/>
      <c r="B14" s="132"/>
      <c r="C14" s="132"/>
      <c r="D14" s="132"/>
      <c r="E14" s="133"/>
      <c r="F14" s="131"/>
      <c r="G14" s="132"/>
      <c r="H14" s="132"/>
      <c r="I14" s="132"/>
      <c r="J14" s="133"/>
      <c r="K14" s="131"/>
      <c r="L14" s="132"/>
      <c r="M14" s="132"/>
      <c r="N14" s="132"/>
      <c r="O14" s="133"/>
      <c r="P14" s="131"/>
      <c r="Q14" s="132"/>
      <c r="R14" s="132"/>
      <c r="S14" s="132"/>
      <c r="T14" s="133"/>
      <c r="U14" s="132"/>
      <c r="V14" s="132"/>
      <c r="W14" s="132"/>
      <c r="X14" s="132"/>
      <c r="Y14" s="132"/>
      <c r="Z14" s="131"/>
      <c r="AA14" s="132"/>
      <c r="AB14" s="132"/>
      <c r="AC14" s="132"/>
      <c r="AD14" s="133"/>
    </row>
    <row r="15" spans="1:30" x14ac:dyDescent="0.25">
      <c r="A15" s="131"/>
      <c r="B15" s="132"/>
      <c r="C15" s="132"/>
      <c r="D15" s="132"/>
      <c r="E15" s="133"/>
      <c r="F15" s="131"/>
      <c r="G15" s="132"/>
      <c r="H15" s="132"/>
      <c r="I15" s="132"/>
      <c r="J15" s="133"/>
      <c r="K15" s="131"/>
      <c r="L15" s="132"/>
      <c r="M15" s="132"/>
      <c r="N15" s="132"/>
      <c r="O15" s="133"/>
      <c r="P15" s="131"/>
      <c r="Q15" s="132"/>
      <c r="R15" s="132"/>
      <c r="S15" s="132"/>
      <c r="T15" s="133"/>
      <c r="U15" s="132"/>
      <c r="V15" s="132"/>
      <c r="W15" s="132"/>
      <c r="X15" s="132"/>
      <c r="Y15" s="132"/>
      <c r="Z15" s="131"/>
      <c r="AA15" s="132"/>
      <c r="AB15" s="132"/>
      <c r="AC15" s="132"/>
      <c r="AD15" s="133"/>
    </row>
    <row r="16" spans="1:30" x14ac:dyDescent="0.25">
      <c r="A16" s="131"/>
      <c r="B16" s="132"/>
      <c r="C16" s="132"/>
      <c r="D16" s="132"/>
      <c r="E16" s="133"/>
      <c r="F16" s="131"/>
      <c r="G16" s="132"/>
      <c r="H16" s="132"/>
      <c r="I16" s="132"/>
      <c r="J16" s="133"/>
      <c r="K16" s="131"/>
      <c r="L16" s="132"/>
      <c r="M16" s="132"/>
      <c r="N16" s="132"/>
      <c r="O16" s="133"/>
      <c r="P16" s="131"/>
      <c r="Q16" s="132"/>
      <c r="R16" s="132"/>
      <c r="S16" s="132"/>
      <c r="T16" s="133"/>
      <c r="U16" s="132"/>
      <c r="V16" s="132"/>
      <c r="W16" s="132"/>
      <c r="X16" s="132"/>
      <c r="Y16" s="132"/>
      <c r="Z16" s="131"/>
      <c r="AA16" s="132"/>
      <c r="AB16" s="132"/>
      <c r="AC16" s="132"/>
      <c r="AD16" s="133"/>
    </row>
    <row r="17" spans="1:30" x14ac:dyDescent="0.25">
      <c r="A17" s="131"/>
      <c r="B17" s="132"/>
      <c r="C17" s="132"/>
      <c r="D17" s="132"/>
      <c r="E17" s="133"/>
      <c r="F17" s="131"/>
      <c r="G17" s="132"/>
      <c r="H17" s="132"/>
      <c r="I17" s="132"/>
      <c r="J17" s="133"/>
      <c r="K17" s="131"/>
      <c r="L17" s="132"/>
      <c r="M17" s="132"/>
      <c r="N17" s="132"/>
      <c r="O17" s="133"/>
      <c r="P17" s="131"/>
      <c r="Q17" s="132"/>
      <c r="R17" s="132"/>
      <c r="S17" s="132"/>
      <c r="T17" s="133"/>
      <c r="U17" s="132"/>
      <c r="V17" s="132"/>
      <c r="W17" s="132"/>
      <c r="X17" s="132"/>
      <c r="Y17" s="132"/>
      <c r="Z17" s="131"/>
      <c r="AA17" s="132"/>
      <c r="AB17" s="132"/>
      <c r="AC17" s="132"/>
      <c r="AD17" s="133"/>
    </row>
    <row r="18" spans="1:30" ht="23.25" x14ac:dyDescent="0.35">
      <c r="A18" s="457" t="s">
        <v>136</v>
      </c>
      <c r="B18" s="458"/>
      <c r="C18" s="458"/>
      <c r="D18" s="458"/>
      <c r="E18" s="459"/>
      <c r="F18" s="131"/>
      <c r="G18" s="132"/>
      <c r="H18" s="132"/>
      <c r="I18" s="132"/>
      <c r="J18" s="133"/>
      <c r="K18" s="441" t="s">
        <v>297</v>
      </c>
      <c r="L18" s="442"/>
      <c r="M18" s="442"/>
      <c r="N18" s="442"/>
      <c r="O18" s="443"/>
      <c r="P18" s="441" t="s">
        <v>298</v>
      </c>
      <c r="Q18" s="442"/>
      <c r="R18" s="442"/>
      <c r="S18" s="442"/>
      <c r="T18" s="443"/>
      <c r="U18" s="442" t="s">
        <v>329</v>
      </c>
      <c r="V18" s="442"/>
      <c r="W18" s="442"/>
      <c r="X18" s="442"/>
      <c r="Y18" s="442"/>
      <c r="Z18" s="444" t="s">
        <v>386</v>
      </c>
      <c r="AA18" s="445"/>
      <c r="AB18" s="445"/>
      <c r="AC18" s="445"/>
      <c r="AD18" s="446"/>
    </row>
    <row r="19" spans="1:30" ht="15" customHeight="1" x14ac:dyDescent="0.25">
      <c r="A19" s="131"/>
      <c r="B19" s="132"/>
      <c r="C19" s="132"/>
      <c r="D19" s="132"/>
      <c r="E19" s="133"/>
      <c r="F19" s="131"/>
      <c r="G19" s="132"/>
      <c r="H19" s="132"/>
      <c r="I19" s="132"/>
      <c r="J19" s="133"/>
      <c r="K19" s="441"/>
      <c r="L19" s="442"/>
      <c r="M19" s="442"/>
      <c r="N19" s="442"/>
      <c r="O19" s="443"/>
      <c r="P19" s="441"/>
      <c r="Q19" s="442"/>
      <c r="R19" s="442"/>
      <c r="S19" s="442"/>
      <c r="T19" s="443"/>
      <c r="U19" s="442"/>
      <c r="V19" s="442"/>
      <c r="W19" s="442"/>
      <c r="X19" s="442"/>
      <c r="Y19" s="442"/>
      <c r="Z19" s="444"/>
      <c r="AA19" s="445"/>
      <c r="AB19" s="445"/>
      <c r="AC19" s="445"/>
      <c r="AD19" s="446"/>
    </row>
    <row r="20" spans="1:30" ht="15" customHeight="1" x14ac:dyDescent="0.25">
      <c r="A20" s="131"/>
      <c r="B20" s="132"/>
      <c r="C20" s="132"/>
      <c r="D20" s="132"/>
      <c r="E20" s="133"/>
      <c r="F20" s="131"/>
      <c r="G20" s="132"/>
      <c r="H20" s="132"/>
      <c r="I20" s="132"/>
      <c r="J20" s="133"/>
      <c r="K20" s="441"/>
      <c r="L20" s="442"/>
      <c r="M20" s="442"/>
      <c r="N20" s="442"/>
      <c r="O20" s="443"/>
      <c r="P20" s="441"/>
      <c r="Q20" s="442"/>
      <c r="R20" s="442"/>
      <c r="S20" s="442"/>
      <c r="T20" s="443"/>
      <c r="U20" s="442"/>
      <c r="V20" s="442"/>
      <c r="W20" s="442"/>
      <c r="X20" s="442"/>
      <c r="Y20" s="442"/>
      <c r="Z20" s="444"/>
      <c r="AA20" s="445"/>
      <c r="AB20" s="445"/>
      <c r="AC20" s="445"/>
      <c r="AD20" s="446"/>
    </row>
    <row r="21" spans="1:30" ht="15" customHeight="1" x14ac:dyDescent="0.25">
      <c r="A21" s="131"/>
      <c r="B21" s="132"/>
      <c r="C21" s="132"/>
      <c r="D21" s="132"/>
      <c r="E21" s="133"/>
      <c r="F21" s="131"/>
      <c r="G21" s="132"/>
      <c r="H21" s="132"/>
      <c r="I21" s="132"/>
      <c r="J21" s="133"/>
      <c r="K21" s="131"/>
      <c r="L21" s="132"/>
      <c r="M21" s="132"/>
      <c r="N21" s="132"/>
      <c r="O21" s="133"/>
      <c r="P21" s="131"/>
      <c r="Q21" s="132"/>
      <c r="R21" s="132"/>
      <c r="S21" s="132"/>
      <c r="T21" s="133"/>
      <c r="U21" s="442" t="s">
        <v>330</v>
      </c>
      <c r="V21" s="442"/>
      <c r="W21" s="442"/>
      <c r="X21" s="442"/>
      <c r="Y21" s="442"/>
      <c r="Z21" s="444"/>
      <c r="AA21" s="445"/>
      <c r="AB21" s="445"/>
      <c r="AC21" s="445"/>
      <c r="AD21" s="446"/>
    </row>
    <row r="22" spans="1:30" ht="15" customHeight="1" x14ac:dyDescent="0.25">
      <c r="A22" s="131"/>
      <c r="B22" s="132"/>
      <c r="C22" s="132"/>
      <c r="D22" s="132"/>
      <c r="E22" s="133"/>
      <c r="F22" s="131"/>
      <c r="G22" s="132"/>
      <c r="H22" s="132"/>
      <c r="I22" s="132"/>
      <c r="J22" s="133"/>
      <c r="K22" s="131"/>
      <c r="L22" s="132"/>
      <c r="M22" s="132"/>
      <c r="N22" s="132"/>
      <c r="O22" s="133"/>
      <c r="P22" s="131"/>
      <c r="Q22" s="132"/>
      <c r="R22" s="132"/>
      <c r="S22" s="132"/>
      <c r="T22" s="133"/>
      <c r="U22" s="442"/>
      <c r="V22" s="442"/>
      <c r="W22" s="442"/>
      <c r="X22" s="442"/>
      <c r="Y22" s="442"/>
      <c r="Z22" s="444"/>
      <c r="AA22" s="445"/>
      <c r="AB22" s="445"/>
      <c r="AC22" s="445"/>
      <c r="AD22" s="446"/>
    </row>
    <row r="23" spans="1:30" ht="15" customHeight="1" x14ac:dyDescent="0.3">
      <c r="A23" s="131"/>
      <c r="B23" s="132"/>
      <c r="C23" s="132"/>
      <c r="D23" s="132"/>
      <c r="E23" s="133"/>
      <c r="F23" s="131"/>
      <c r="G23" s="132"/>
      <c r="H23" s="132"/>
      <c r="I23" s="132"/>
      <c r="J23" s="133"/>
      <c r="K23" s="131"/>
      <c r="L23" s="132"/>
      <c r="M23" s="132"/>
      <c r="N23" s="132"/>
      <c r="O23" s="133"/>
      <c r="P23" s="131"/>
      <c r="Q23" s="132"/>
      <c r="R23" s="132"/>
      <c r="S23" s="132"/>
      <c r="T23" s="133"/>
      <c r="U23" s="442"/>
      <c r="V23" s="442"/>
      <c r="W23" s="442"/>
      <c r="X23" s="442"/>
      <c r="Y23" s="442"/>
      <c r="Z23" s="209"/>
      <c r="AA23" s="208"/>
      <c r="AB23" s="341" t="s">
        <v>347</v>
      </c>
      <c r="AC23" s="208"/>
      <c r="AD23" s="202"/>
    </row>
    <row r="24" spans="1:30" ht="15" customHeight="1" x14ac:dyDescent="0.25">
      <c r="A24" s="131"/>
      <c r="B24" s="132"/>
      <c r="C24" s="132"/>
      <c r="D24" s="132"/>
      <c r="E24" s="133"/>
      <c r="F24" s="131"/>
      <c r="G24" s="132"/>
      <c r="H24" s="132"/>
      <c r="I24" s="132"/>
      <c r="J24" s="133"/>
      <c r="K24" s="131"/>
      <c r="L24" s="132"/>
      <c r="M24" s="132"/>
      <c r="N24" s="132"/>
      <c r="O24" s="133"/>
      <c r="P24" s="131"/>
      <c r="Q24" s="132"/>
      <c r="R24" s="132"/>
      <c r="S24" s="132"/>
      <c r="T24" s="133"/>
      <c r="U24" s="442"/>
      <c r="V24" s="442"/>
      <c r="W24" s="442"/>
      <c r="X24" s="442"/>
      <c r="Y24" s="442"/>
      <c r="Z24" s="441" t="s">
        <v>352</v>
      </c>
      <c r="AA24" s="442"/>
      <c r="AB24" s="442"/>
      <c r="AC24" s="442"/>
      <c r="AD24" s="443"/>
    </row>
    <row r="25" spans="1:30" ht="15" customHeight="1" x14ac:dyDescent="0.25">
      <c r="A25" s="131"/>
      <c r="B25" s="132"/>
      <c r="C25" s="132"/>
      <c r="D25" s="132"/>
      <c r="E25" s="133"/>
      <c r="F25" s="131"/>
      <c r="G25" s="132"/>
      <c r="H25" s="132"/>
      <c r="I25" s="132"/>
      <c r="J25" s="133"/>
      <c r="K25" s="131"/>
      <c r="L25" s="132"/>
      <c r="M25" s="132"/>
      <c r="N25" s="132"/>
      <c r="O25" s="133"/>
      <c r="P25" s="131"/>
      <c r="Q25" s="132"/>
      <c r="R25" s="132"/>
      <c r="S25" s="132"/>
      <c r="T25" s="133"/>
      <c r="U25" s="442"/>
      <c r="V25" s="442"/>
      <c r="W25" s="442"/>
      <c r="X25" s="442"/>
      <c r="Y25" s="442"/>
      <c r="Z25" s="441"/>
      <c r="AA25" s="442"/>
      <c r="AB25" s="442"/>
      <c r="AC25" s="442"/>
      <c r="AD25" s="443"/>
    </row>
    <row r="26" spans="1:30" ht="21" x14ac:dyDescent="0.35">
      <c r="A26" s="134"/>
      <c r="B26" s="132"/>
      <c r="C26" s="132"/>
      <c r="D26" s="132"/>
      <c r="E26" s="133"/>
      <c r="F26" s="131"/>
      <c r="G26" s="132"/>
      <c r="H26" s="132"/>
      <c r="I26" s="132"/>
      <c r="J26" s="133"/>
      <c r="K26" s="131"/>
      <c r="L26" s="132"/>
      <c r="M26" s="132"/>
      <c r="N26" s="132"/>
      <c r="O26" s="133"/>
      <c r="P26" s="131"/>
      <c r="Q26" s="132"/>
      <c r="R26" s="132"/>
      <c r="S26" s="132"/>
      <c r="T26" s="133"/>
      <c r="U26" s="442" t="s">
        <v>331</v>
      </c>
      <c r="V26" s="442"/>
      <c r="W26" s="442"/>
      <c r="X26" s="442"/>
      <c r="Y26" s="442"/>
      <c r="Z26" s="441"/>
      <c r="AA26" s="442"/>
      <c r="AB26" s="442"/>
      <c r="AC26" s="442"/>
      <c r="AD26" s="443"/>
    </row>
    <row r="27" spans="1:30" ht="28.5" customHeight="1" x14ac:dyDescent="0.25">
      <c r="A27" s="131"/>
      <c r="B27" s="132"/>
      <c r="C27" s="132"/>
      <c r="D27" s="132"/>
      <c r="E27" s="133"/>
      <c r="F27" s="131"/>
      <c r="G27" s="132"/>
      <c r="H27" s="132"/>
      <c r="I27" s="132"/>
      <c r="J27" s="133"/>
      <c r="K27" s="131"/>
      <c r="L27" s="132"/>
      <c r="M27" s="132"/>
      <c r="N27" s="132"/>
      <c r="O27" s="133"/>
      <c r="P27" s="131"/>
      <c r="Q27" s="132"/>
      <c r="R27" s="132"/>
      <c r="S27" s="132"/>
      <c r="T27" s="133"/>
      <c r="U27" s="442"/>
      <c r="V27" s="442"/>
      <c r="W27" s="442"/>
      <c r="X27" s="442"/>
      <c r="Y27" s="442"/>
      <c r="Z27" s="338"/>
      <c r="AA27" s="339"/>
      <c r="AB27" s="339"/>
      <c r="AC27" s="339"/>
      <c r="AD27" s="340"/>
    </row>
    <row r="28" spans="1:30" ht="15" customHeight="1" x14ac:dyDescent="0.25">
      <c r="A28" s="131"/>
      <c r="B28" s="132"/>
      <c r="C28" s="132"/>
      <c r="D28" s="132"/>
      <c r="E28" s="133"/>
      <c r="F28" s="131"/>
      <c r="G28" s="132"/>
      <c r="H28" s="132"/>
      <c r="I28" s="132"/>
      <c r="J28" s="133"/>
      <c r="K28" s="131"/>
      <c r="L28" s="132"/>
      <c r="M28" s="132"/>
      <c r="N28" s="132"/>
      <c r="O28" s="133"/>
      <c r="P28" s="131"/>
      <c r="Q28" s="132"/>
      <c r="R28" s="132"/>
      <c r="S28" s="132"/>
      <c r="T28" s="133"/>
      <c r="U28" s="470" t="s">
        <v>324</v>
      </c>
      <c r="V28" s="470"/>
      <c r="W28" s="163"/>
      <c r="X28" s="163"/>
      <c r="Y28" s="399"/>
      <c r="Z28" s="131"/>
      <c r="AA28" s="132"/>
      <c r="AB28" s="132"/>
      <c r="AC28" s="132"/>
      <c r="AD28" s="133"/>
    </row>
    <row r="29" spans="1:30" ht="15" customHeight="1" x14ac:dyDescent="0.25">
      <c r="A29" s="131"/>
      <c r="B29" s="132"/>
      <c r="C29" s="132"/>
      <c r="D29" s="132"/>
      <c r="E29" s="133"/>
      <c r="F29" s="131"/>
      <c r="G29" s="132"/>
      <c r="H29" s="132"/>
      <c r="I29" s="132"/>
      <c r="J29" s="133"/>
      <c r="K29" s="131"/>
      <c r="L29" s="132"/>
      <c r="M29" s="132"/>
      <c r="N29" s="132"/>
      <c r="O29" s="133"/>
      <c r="P29" s="131"/>
      <c r="Q29" s="132"/>
      <c r="R29" s="132"/>
      <c r="S29" s="132"/>
      <c r="T29" s="133"/>
      <c r="U29" s="470"/>
      <c r="V29" s="470"/>
      <c r="W29" s="163"/>
      <c r="X29" s="163"/>
      <c r="Y29" s="399"/>
      <c r="Z29" s="131"/>
      <c r="AA29" s="132"/>
      <c r="AB29" s="132"/>
      <c r="AC29" s="132"/>
      <c r="AD29" s="133"/>
    </row>
    <row r="30" spans="1:30" ht="15" customHeight="1" x14ac:dyDescent="0.25">
      <c r="A30" s="131"/>
      <c r="B30" s="132"/>
      <c r="C30" s="132"/>
      <c r="D30" s="132"/>
      <c r="E30" s="133"/>
      <c r="F30" s="131"/>
      <c r="G30" s="132"/>
      <c r="H30" s="132"/>
      <c r="I30" s="132"/>
      <c r="J30" s="133"/>
      <c r="K30" s="131"/>
      <c r="L30" s="132"/>
      <c r="M30" s="132"/>
      <c r="N30" s="132"/>
      <c r="O30" s="133"/>
      <c r="P30" s="131"/>
      <c r="Q30" s="132"/>
      <c r="R30" s="132"/>
      <c r="S30" s="132"/>
      <c r="T30" s="133"/>
      <c r="U30" s="470"/>
      <c r="V30" s="470"/>
      <c r="W30" s="163"/>
      <c r="X30" s="163"/>
      <c r="Y30" s="399"/>
      <c r="Z30" s="131"/>
      <c r="AA30" s="132"/>
      <c r="AB30" s="132"/>
      <c r="AC30" s="132"/>
      <c r="AD30" s="133"/>
    </row>
    <row r="31" spans="1:30" ht="24.75" customHeight="1" x14ac:dyDescent="0.25">
      <c r="A31" s="131"/>
      <c r="B31" s="132"/>
      <c r="C31" s="132"/>
      <c r="D31" s="132"/>
      <c r="E31" s="133"/>
      <c r="F31" s="131"/>
      <c r="G31" s="132"/>
      <c r="H31" s="132"/>
      <c r="I31" s="132"/>
      <c r="J31" s="133"/>
      <c r="K31" s="131"/>
      <c r="L31" s="132"/>
      <c r="M31" s="132"/>
      <c r="N31" s="132"/>
      <c r="O31" s="133"/>
      <c r="P31" s="131"/>
      <c r="Q31" s="132"/>
      <c r="R31" s="132"/>
      <c r="S31" s="132"/>
      <c r="T31" s="133"/>
      <c r="U31" s="460" t="s">
        <v>303</v>
      </c>
      <c r="V31" s="449" t="s">
        <v>381</v>
      </c>
      <c r="W31" s="449"/>
      <c r="X31" s="449"/>
      <c r="Y31" s="449"/>
      <c r="Z31" s="131"/>
      <c r="AA31" s="132"/>
      <c r="AB31" s="132"/>
      <c r="AC31" s="132"/>
      <c r="AD31" s="133"/>
    </row>
    <row r="32" spans="1:30" ht="15" customHeight="1" x14ac:dyDescent="0.25">
      <c r="A32" s="131"/>
      <c r="B32" s="132"/>
      <c r="C32" s="132"/>
      <c r="D32" s="132"/>
      <c r="E32" s="133"/>
      <c r="F32" s="131"/>
      <c r="G32" s="132"/>
      <c r="H32" s="132"/>
      <c r="I32" s="132"/>
      <c r="J32" s="133"/>
      <c r="K32" s="131"/>
      <c r="L32" s="132"/>
      <c r="M32" s="132"/>
      <c r="N32" s="132"/>
      <c r="O32" s="133"/>
      <c r="P32" s="131"/>
      <c r="Q32" s="132"/>
      <c r="R32" s="132"/>
      <c r="S32" s="132"/>
      <c r="T32" s="133"/>
      <c r="U32" s="460"/>
      <c r="V32" s="449"/>
      <c r="W32" s="449"/>
      <c r="X32" s="449"/>
      <c r="Y32" s="449"/>
      <c r="Z32" s="131"/>
      <c r="AA32" s="132"/>
      <c r="AB32" s="132"/>
      <c r="AC32" s="132"/>
      <c r="AD32" s="133"/>
    </row>
    <row r="33" spans="1:30" ht="15" customHeight="1" x14ac:dyDescent="0.3">
      <c r="A33" s="131"/>
      <c r="B33" s="132"/>
      <c r="C33" s="132"/>
      <c r="D33" s="132"/>
      <c r="E33" s="133"/>
      <c r="F33" s="131"/>
      <c r="G33" s="132"/>
      <c r="H33" s="132"/>
      <c r="I33" s="132"/>
      <c r="J33" s="133"/>
      <c r="K33" s="131"/>
      <c r="L33" s="132"/>
      <c r="M33" s="132"/>
      <c r="N33" s="132"/>
      <c r="O33" s="133"/>
      <c r="P33" s="131"/>
      <c r="Q33" s="132"/>
      <c r="R33" s="132"/>
      <c r="S33" s="132"/>
      <c r="T33" s="133"/>
      <c r="U33" s="460"/>
      <c r="V33" s="449"/>
      <c r="W33" s="449"/>
      <c r="X33" s="449"/>
      <c r="Y33" s="449"/>
      <c r="Z33" s="131"/>
      <c r="AA33" s="132"/>
      <c r="AB33" s="341" t="s">
        <v>348</v>
      </c>
      <c r="AC33" s="132"/>
      <c r="AD33" s="133"/>
    </row>
    <row r="34" spans="1:30" ht="15" customHeight="1" x14ac:dyDescent="0.25">
      <c r="A34" s="131"/>
      <c r="B34" s="132"/>
      <c r="C34" s="132"/>
      <c r="D34" s="132"/>
      <c r="E34" s="133"/>
      <c r="F34" s="131"/>
      <c r="G34" s="132"/>
      <c r="H34" s="132"/>
      <c r="I34" s="132"/>
      <c r="J34" s="133"/>
      <c r="K34" s="131"/>
      <c r="L34" s="132"/>
      <c r="M34" s="132"/>
      <c r="N34" s="132"/>
      <c r="O34" s="133"/>
      <c r="P34" s="131"/>
      <c r="Q34" s="132"/>
      <c r="R34" s="132"/>
      <c r="S34" s="132"/>
      <c r="T34" s="133"/>
      <c r="U34" s="460"/>
      <c r="V34" s="449"/>
      <c r="W34" s="449"/>
      <c r="X34" s="449"/>
      <c r="Y34" s="449"/>
      <c r="Z34" s="441" t="s">
        <v>353</v>
      </c>
      <c r="AA34" s="442"/>
      <c r="AB34" s="442"/>
      <c r="AC34" s="442"/>
      <c r="AD34" s="443"/>
    </row>
    <row r="35" spans="1:30" ht="15" customHeight="1" x14ac:dyDescent="0.25">
      <c r="A35" s="131"/>
      <c r="B35" s="132"/>
      <c r="C35" s="132"/>
      <c r="D35" s="132"/>
      <c r="E35" s="133"/>
      <c r="F35" s="131"/>
      <c r="G35" s="132"/>
      <c r="H35" s="132"/>
      <c r="I35" s="132"/>
      <c r="J35" s="133"/>
      <c r="K35" s="131"/>
      <c r="L35" s="132"/>
      <c r="M35" s="132"/>
      <c r="N35" s="132"/>
      <c r="O35" s="133"/>
      <c r="P35" s="131"/>
      <c r="Q35" s="132"/>
      <c r="R35" s="132"/>
      <c r="S35" s="132"/>
      <c r="T35" s="133"/>
      <c r="U35" s="460"/>
      <c r="V35" s="449"/>
      <c r="W35" s="449"/>
      <c r="X35" s="449"/>
      <c r="Y35" s="449"/>
      <c r="Z35" s="441"/>
      <c r="AA35" s="442"/>
      <c r="AB35" s="442"/>
      <c r="AC35" s="442"/>
      <c r="AD35" s="443"/>
    </row>
    <row r="36" spans="1:30" ht="15" customHeight="1" x14ac:dyDescent="0.25">
      <c r="A36" s="131"/>
      <c r="B36" s="132"/>
      <c r="C36" s="132"/>
      <c r="D36" s="132"/>
      <c r="E36" s="133"/>
      <c r="F36" s="131"/>
      <c r="G36" s="132"/>
      <c r="H36" s="132"/>
      <c r="I36" s="132"/>
      <c r="J36" s="133"/>
      <c r="K36" s="131"/>
      <c r="L36" s="132"/>
      <c r="M36" s="132"/>
      <c r="N36" s="132"/>
      <c r="O36" s="133"/>
      <c r="P36" s="131"/>
      <c r="Q36" s="132"/>
      <c r="R36" s="132"/>
      <c r="S36" s="132"/>
      <c r="T36" s="133"/>
      <c r="U36" s="461"/>
      <c r="V36" s="450"/>
      <c r="W36" s="450"/>
      <c r="X36" s="450"/>
      <c r="Y36" s="450"/>
      <c r="Z36" s="441"/>
      <c r="AA36" s="442"/>
      <c r="AB36" s="442"/>
      <c r="AC36" s="442"/>
      <c r="AD36" s="443"/>
    </row>
    <row r="37" spans="1:30" ht="15" customHeight="1" x14ac:dyDescent="0.25">
      <c r="A37" s="131"/>
      <c r="B37" s="132"/>
      <c r="C37" s="132"/>
      <c r="D37" s="132"/>
      <c r="E37" s="133"/>
      <c r="F37" s="131"/>
      <c r="G37" s="132"/>
      <c r="H37" s="132"/>
      <c r="I37" s="132"/>
      <c r="J37" s="133"/>
      <c r="K37" s="131"/>
      <c r="L37" s="132"/>
      <c r="M37" s="132"/>
      <c r="N37" s="132"/>
      <c r="O37" s="133"/>
      <c r="P37" s="131"/>
      <c r="Q37" s="132"/>
      <c r="R37" s="132"/>
      <c r="S37" s="132"/>
      <c r="T37" s="133"/>
      <c r="U37" s="465" t="s">
        <v>346</v>
      </c>
      <c r="V37" s="462" t="s">
        <v>382</v>
      </c>
      <c r="W37" s="462"/>
      <c r="X37" s="462"/>
      <c r="Y37" s="462"/>
      <c r="Z37" s="441"/>
      <c r="AA37" s="442"/>
      <c r="AB37" s="442"/>
      <c r="AC37" s="442"/>
      <c r="AD37" s="443"/>
    </row>
    <row r="38" spans="1:30" ht="18.75" customHeight="1" x14ac:dyDescent="0.25">
      <c r="A38" s="131"/>
      <c r="B38" s="132"/>
      <c r="C38" s="132"/>
      <c r="D38" s="132"/>
      <c r="E38" s="133"/>
      <c r="F38" s="131"/>
      <c r="G38" s="132"/>
      <c r="H38" s="132"/>
      <c r="I38" s="132"/>
      <c r="J38" s="133"/>
      <c r="K38" s="131"/>
      <c r="L38" s="132"/>
      <c r="M38" s="132"/>
      <c r="N38" s="132"/>
      <c r="O38" s="133"/>
      <c r="P38" s="131"/>
      <c r="Q38" s="132"/>
      <c r="R38" s="132"/>
      <c r="S38" s="132"/>
      <c r="T38" s="133"/>
      <c r="U38" s="466"/>
      <c r="V38" s="463"/>
      <c r="W38" s="463"/>
      <c r="X38" s="463"/>
      <c r="Y38" s="463"/>
      <c r="Z38" s="131"/>
      <c r="AA38" s="132"/>
      <c r="AB38" s="132"/>
      <c r="AC38" s="132"/>
      <c r="AD38" s="133"/>
    </row>
    <row r="39" spans="1:30" ht="21" customHeight="1" x14ac:dyDescent="0.35">
      <c r="A39" s="134"/>
      <c r="B39" s="132"/>
      <c r="C39" s="132"/>
      <c r="D39" s="132"/>
      <c r="E39" s="133"/>
      <c r="F39" s="131"/>
      <c r="G39" s="132"/>
      <c r="H39" s="132"/>
      <c r="I39" s="132"/>
      <c r="J39" s="133"/>
      <c r="K39" s="131"/>
      <c r="L39" s="132"/>
      <c r="M39" s="132"/>
      <c r="N39" s="132"/>
      <c r="O39" s="133"/>
      <c r="P39" s="131"/>
      <c r="Q39" s="132"/>
      <c r="R39" s="132"/>
      <c r="S39" s="132"/>
      <c r="T39" s="133"/>
      <c r="U39" s="466"/>
      <c r="V39" s="463"/>
      <c r="W39" s="463"/>
      <c r="X39" s="463"/>
      <c r="Y39" s="463"/>
      <c r="Z39" s="131"/>
      <c r="AA39" s="132"/>
      <c r="AB39" s="442" t="s">
        <v>385</v>
      </c>
      <c r="AC39" s="442"/>
      <c r="AD39" s="443"/>
    </row>
    <row r="40" spans="1:30" ht="15" customHeight="1" x14ac:dyDescent="0.25">
      <c r="A40" s="131"/>
      <c r="B40" s="132"/>
      <c r="C40" s="132"/>
      <c r="D40" s="132"/>
      <c r="E40" s="133"/>
      <c r="F40" s="131"/>
      <c r="G40" s="132"/>
      <c r="H40" s="132"/>
      <c r="I40" s="132"/>
      <c r="J40" s="133"/>
      <c r="K40" s="131"/>
      <c r="L40" s="132"/>
      <c r="M40" s="132"/>
      <c r="N40" s="132"/>
      <c r="O40" s="133"/>
      <c r="P40" s="131"/>
      <c r="Q40" s="132"/>
      <c r="R40" s="132"/>
      <c r="S40" s="132"/>
      <c r="T40" s="133"/>
      <c r="U40" s="466"/>
      <c r="V40" s="463"/>
      <c r="W40" s="463"/>
      <c r="X40" s="463"/>
      <c r="Y40" s="463"/>
      <c r="Z40" s="131"/>
      <c r="AA40" s="132"/>
      <c r="AB40" s="442"/>
      <c r="AC40" s="442"/>
      <c r="AD40" s="443"/>
    </row>
    <row r="41" spans="1:30" ht="15" customHeight="1" x14ac:dyDescent="0.3">
      <c r="A41" s="131"/>
      <c r="B41" s="132"/>
      <c r="C41" s="132"/>
      <c r="D41" s="132"/>
      <c r="E41" s="133"/>
      <c r="F41" s="131"/>
      <c r="G41" s="132"/>
      <c r="H41" s="132"/>
      <c r="I41" s="132"/>
      <c r="J41" s="133"/>
      <c r="K41" s="131"/>
      <c r="L41" s="132"/>
      <c r="M41" s="132"/>
      <c r="N41" s="132"/>
      <c r="O41" s="133"/>
      <c r="P41" s="131"/>
      <c r="Q41" s="132"/>
      <c r="R41" s="132"/>
      <c r="S41" s="132"/>
      <c r="T41" s="133"/>
      <c r="U41" s="466"/>
      <c r="V41" s="463"/>
      <c r="W41" s="463"/>
      <c r="X41" s="463"/>
      <c r="Y41" s="463"/>
      <c r="Z41" s="447" t="s">
        <v>351</v>
      </c>
      <c r="AA41" s="448"/>
      <c r="AB41" s="442"/>
      <c r="AC41" s="442"/>
      <c r="AD41" s="443"/>
    </row>
    <row r="42" spans="1:30" ht="15" customHeight="1" x14ac:dyDescent="0.3">
      <c r="A42" s="131"/>
      <c r="B42" s="132"/>
      <c r="C42" s="132"/>
      <c r="D42" s="132"/>
      <c r="E42" s="133"/>
      <c r="F42" s="131"/>
      <c r="G42" s="132"/>
      <c r="H42" s="132"/>
      <c r="I42" s="132"/>
      <c r="J42" s="133"/>
      <c r="K42" s="131"/>
      <c r="L42" s="132"/>
      <c r="M42" s="132"/>
      <c r="N42" s="132"/>
      <c r="O42" s="133"/>
      <c r="P42" s="131"/>
      <c r="Q42" s="132"/>
      <c r="R42" s="132"/>
      <c r="S42" s="132"/>
      <c r="T42" s="133"/>
      <c r="U42" s="466"/>
      <c r="V42" s="463"/>
      <c r="W42" s="463"/>
      <c r="X42" s="463"/>
      <c r="Y42" s="463"/>
      <c r="Z42" s="209"/>
      <c r="AA42" s="208"/>
      <c r="AB42" s="442"/>
      <c r="AC42" s="442"/>
      <c r="AD42" s="443"/>
    </row>
    <row r="43" spans="1:30" ht="15" customHeight="1" x14ac:dyDescent="0.3">
      <c r="A43" s="131"/>
      <c r="B43" s="132"/>
      <c r="C43" s="132"/>
      <c r="D43" s="132"/>
      <c r="E43" s="133"/>
      <c r="F43" s="131"/>
      <c r="G43" s="132"/>
      <c r="H43" s="132"/>
      <c r="I43" s="132"/>
      <c r="J43" s="133"/>
      <c r="K43" s="131"/>
      <c r="L43" s="132"/>
      <c r="M43" s="132"/>
      <c r="N43" s="132"/>
      <c r="O43" s="133"/>
      <c r="P43" s="131"/>
      <c r="Q43" s="132"/>
      <c r="R43" s="132"/>
      <c r="S43" s="132"/>
      <c r="T43" s="133"/>
      <c r="U43" s="466"/>
      <c r="V43" s="463"/>
      <c r="W43" s="463"/>
      <c r="X43" s="463"/>
      <c r="Y43" s="463"/>
      <c r="Z43" s="131"/>
      <c r="AA43" s="132"/>
      <c r="AB43" s="341" t="s">
        <v>349</v>
      </c>
      <c r="AC43" s="132"/>
      <c r="AD43" s="133"/>
    </row>
    <row r="44" spans="1:30" ht="18.75" customHeight="1" x14ac:dyDescent="0.25">
      <c r="A44" s="131"/>
      <c r="B44" s="132"/>
      <c r="C44" s="132"/>
      <c r="D44" s="132"/>
      <c r="E44" s="133"/>
      <c r="F44" s="131"/>
      <c r="G44" s="132"/>
      <c r="H44" s="132"/>
      <c r="I44" s="132"/>
      <c r="J44" s="133"/>
      <c r="K44" s="131"/>
      <c r="L44" s="132"/>
      <c r="M44" s="132"/>
      <c r="N44" s="132"/>
      <c r="O44" s="133"/>
      <c r="P44" s="131"/>
      <c r="Q44" s="132"/>
      <c r="R44" s="132"/>
      <c r="S44" s="132"/>
      <c r="T44" s="133"/>
      <c r="U44" s="466"/>
      <c r="V44" s="463"/>
      <c r="W44" s="463"/>
      <c r="X44" s="463"/>
      <c r="Y44" s="463"/>
      <c r="Z44" s="441" t="s">
        <v>383</v>
      </c>
      <c r="AA44" s="442"/>
      <c r="AB44" s="442"/>
      <c r="AC44" s="442"/>
      <c r="AD44" s="443"/>
    </row>
    <row r="45" spans="1:30" x14ac:dyDescent="0.25">
      <c r="A45" s="131"/>
      <c r="B45" s="132"/>
      <c r="C45" s="132"/>
      <c r="D45" s="132"/>
      <c r="E45" s="133"/>
      <c r="F45" s="131"/>
      <c r="G45" s="132"/>
      <c r="H45" s="132"/>
      <c r="I45" s="132"/>
      <c r="J45" s="133"/>
      <c r="K45" s="131"/>
      <c r="L45" s="132"/>
      <c r="M45" s="132"/>
      <c r="N45" s="132"/>
      <c r="O45" s="133"/>
      <c r="P45" s="131"/>
      <c r="Q45" s="132"/>
      <c r="R45" s="132"/>
      <c r="S45" s="132"/>
      <c r="T45" s="133"/>
      <c r="U45" s="467"/>
      <c r="V45" s="464"/>
      <c r="W45" s="464"/>
      <c r="X45" s="464"/>
      <c r="Y45" s="464"/>
      <c r="Z45" s="441"/>
      <c r="AA45" s="442"/>
      <c r="AB45" s="442"/>
      <c r="AC45" s="442"/>
      <c r="AD45" s="443"/>
    </row>
    <row r="46" spans="1:30" ht="15" customHeight="1" x14ac:dyDescent="0.25">
      <c r="A46" s="131"/>
      <c r="B46" s="132"/>
      <c r="C46" s="132"/>
      <c r="D46" s="132"/>
      <c r="E46" s="133"/>
      <c r="F46" s="131"/>
      <c r="G46" s="132"/>
      <c r="H46" s="132"/>
      <c r="I46" s="132"/>
      <c r="J46" s="133"/>
      <c r="K46" s="131"/>
      <c r="L46" s="132"/>
      <c r="M46" s="132"/>
      <c r="N46" s="132"/>
      <c r="O46" s="133"/>
      <c r="P46" s="131"/>
      <c r="Q46" s="132"/>
      <c r="R46" s="132"/>
      <c r="S46" s="132"/>
      <c r="T46" s="133"/>
      <c r="U46" s="468" t="s">
        <v>325</v>
      </c>
      <c r="V46" s="469"/>
      <c r="W46" s="469"/>
      <c r="X46" s="469"/>
      <c r="Y46" s="469"/>
      <c r="Z46" s="441"/>
      <c r="AA46" s="442"/>
      <c r="AB46" s="442"/>
      <c r="AC46" s="442"/>
      <c r="AD46" s="443"/>
    </row>
    <row r="47" spans="1:30" ht="15" customHeight="1" x14ac:dyDescent="0.25">
      <c r="A47" s="131"/>
      <c r="B47" s="132"/>
      <c r="C47" s="132"/>
      <c r="D47" s="132"/>
      <c r="E47" s="133"/>
      <c r="F47" s="131"/>
      <c r="G47" s="132"/>
      <c r="H47" s="132"/>
      <c r="I47" s="132"/>
      <c r="J47" s="133"/>
      <c r="K47" s="131"/>
      <c r="L47" s="132"/>
      <c r="M47" s="132"/>
      <c r="N47" s="132"/>
      <c r="O47" s="133"/>
      <c r="P47" s="131"/>
      <c r="Q47" s="132"/>
      <c r="R47" s="132"/>
      <c r="S47" s="132"/>
      <c r="T47" s="133"/>
      <c r="U47" s="441"/>
      <c r="V47" s="442"/>
      <c r="W47" s="442"/>
      <c r="X47" s="442"/>
      <c r="Y47" s="442"/>
      <c r="Z47" s="131"/>
      <c r="AA47" s="132"/>
      <c r="AB47" s="132"/>
      <c r="AC47" s="132"/>
      <c r="AD47" s="133"/>
    </row>
    <row r="48" spans="1:30" ht="15" customHeight="1" x14ac:dyDescent="0.3">
      <c r="A48" s="131"/>
      <c r="B48" s="132"/>
      <c r="C48" s="132"/>
      <c r="D48" s="132"/>
      <c r="E48" s="133"/>
      <c r="F48" s="131"/>
      <c r="G48" s="132"/>
      <c r="H48" s="132"/>
      <c r="I48" s="132"/>
      <c r="J48" s="133"/>
      <c r="K48" s="131"/>
      <c r="L48" s="132"/>
      <c r="M48" s="132"/>
      <c r="N48" s="132"/>
      <c r="O48" s="133"/>
      <c r="P48" s="131"/>
      <c r="Q48" s="132"/>
      <c r="R48" s="132"/>
      <c r="S48" s="132"/>
      <c r="T48" s="133"/>
      <c r="U48" s="441"/>
      <c r="V48" s="442"/>
      <c r="W48" s="442"/>
      <c r="X48" s="442"/>
      <c r="Y48" s="442"/>
      <c r="Z48" s="131"/>
      <c r="AA48" s="132"/>
      <c r="AB48" s="341" t="s">
        <v>384</v>
      </c>
      <c r="AC48" s="132"/>
      <c r="AD48" s="133"/>
    </row>
    <row r="49" spans="1:30" ht="30.75" customHeight="1" x14ac:dyDescent="0.25">
      <c r="A49" s="131"/>
      <c r="B49" s="132"/>
      <c r="C49" s="132"/>
      <c r="D49" s="132"/>
      <c r="E49" s="133"/>
      <c r="F49" s="131"/>
      <c r="G49" s="132"/>
      <c r="H49" s="132"/>
      <c r="I49" s="132"/>
      <c r="J49" s="133"/>
      <c r="K49" s="131"/>
      <c r="L49" s="132"/>
      <c r="M49" s="132"/>
      <c r="N49" s="132"/>
      <c r="O49" s="133"/>
      <c r="P49" s="430" t="s">
        <v>299</v>
      </c>
      <c r="Q49" s="431"/>
      <c r="R49" s="431"/>
      <c r="S49" s="431"/>
      <c r="T49" s="432"/>
      <c r="U49" s="441"/>
      <c r="V49" s="442"/>
      <c r="W49" s="442"/>
      <c r="X49" s="442"/>
      <c r="Y49" s="442"/>
      <c r="Z49" s="441" t="s">
        <v>350</v>
      </c>
      <c r="AA49" s="442"/>
      <c r="AB49" s="442"/>
      <c r="AC49" s="442"/>
      <c r="AD49" s="443"/>
    </row>
    <row r="50" spans="1:30" ht="23.25" customHeight="1" x14ac:dyDescent="0.25">
      <c r="A50" s="131"/>
      <c r="B50" s="132"/>
      <c r="C50" s="132"/>
      <c r="D50" s="132"/>
      <c r="E50" s="133"/>
      <c r="F50" s="131"/>
      <c r="G50" s="132"/>
      <c r="H50" s="132"/>
      <c r="I50" s="132"/>
      <c r="J50" s="133"/>
      <c r="K50" s="131"/>
      <c r="L50" s="132"/>
      <c r="M50" s="132"/>
      <c r="N50" s="132"/>
      <c r="O50" s="133"/>
      <c r="P50" s="430"/>
      <c r="Q50" s="431"/>
      <c r="R50" s="431"/>
      <c r="S50" s="431"/>
      <c r="T50" s="432"/>
      <c r="U50" s="441"/>
      <c r="V50" s="442"/>
      <c r="W50" s="442"/>
      <c r="X50" s="442"/>
      <c r="Y50" s="442"/>
      <c r="Z50" s="441"/>
      <c r="AA50" s="442"/>
      <c r="AB50" s="442"/>
      <c r="AC50" s="442"/>
      <c r="AD50" s="443"/>
    </row>
    <row r="51" spans="1:30" ht="37.5" customHeight="1" x14ac:dyDescent="0.25">
      <c r="A51" s="131"/>
      <c r="B51" s="132"/>
      <c r="C51" s="132"/>
      <c r="D51" s="132"/>
      <c r="E51" s="133"/>
      <c r="F51" s="131"/>
      <c r="G51" s="132"/>
      <c r="H51" s="132"/>
      <c r="I51" s="132"/>
      <c r="J51" s="133"/>
      <c r="K51" s="131"/>
      <c r="L51" s="132"/>
      <c r="M51" s="132"/>
      <c r="N51" s="132"/>
      <c r="O51" s="133"/>
      <c r="P51" s="433" t="s">
        <v>300</v>
      </c>
      <c r="Q51" s="431"/>
      <c r="R51" s="431"/>
      <c r="S51" s="431"/>
      <c r="T51" s="432"/>
      <c r="U51" s="441"/>
      <c r="V51" s="442"/>
      <c r="W51" s="442"/>
      <c r="X51" s="442"/>
      <c r="Y51" s="442"/>
      <c r="Z51" s="441"/>
      <c r="AA51" s="442"/>
      <c r="AB51" s="442"/>
      <c r="AC51" s="442"/>
      <c r="AD51" s="443"/>
    </row>
    <row r="52" spans="1:30" ht="37.5" customHeight="1" thickBot="1" x14ac:dyDescent="0.3">
      <c r="A52" s="197"/>
      <c r="B52" s="198"/>
      <c r="C52" s="198"/>
      <c r="D52" s="198"/>
      <c r="E52" s="199"/>
      <c r="F52" s="197"/>
      <c r="G52" s="198"/>
      <c r="H52" s="198"/>
      <c r="I52" s="198"/>
      <c r="J52" s="199"/>
      <c r="K52" s="197"/>
      <c r="L52" s="198"/>
      <c r="M52" s="198"/>
      <c r="N52" s="198"/>
      <c r="O52" s="199"/>
      <c r="P52" s="434"/>
      <c r="Q52" s="435"/>
      <c r="R52" s="435"/>
      <c r="S52" s="435"/>
      <c r="T52" s="436"/>
      <c r="U52" s="451"/>
      <c r="V52" s="452"/>
      <c r="W52" s="452"/>
      <c r="X52" s="452"/>
      <c r="Y52" s="452"/>
      <c r="Z52" s="451"/>
      <c r="AA52" s="452"/>
      <c r="AB52" s="452"/>
      <c r="AC52" s="452"/>
      <c r="AD52" s="453"/>
    </row>
    <row r="53" spans="1:30" ht="15" customHeight="1" x14ac:dyDescent="0.25">
      <c r="A53" s="80"/>
      <c r="B53" s="80"/>
      <c r="C53" s="80"/>
      <c r="D53" s="80"/>
      <c r="E53" s="80"/>
      <c r="F53" s="80"/>
      <c r="G53" s="80"/>
      <c r="H53" s="80"/>
      <c r="I53" s="80"/>
      <c r="J53" s="80"/>
      <c r="K53" s="80"/>
      <c r="L53" s="80"/>
      <c r="M53" s="80"/>
      <c r="N53" s="80"/>
      <c r="O53" s="80"/>
      <c r="P53" s="80"/>
      <c r="Q53" s="80"/>
      <c r="R53" s="80"/>
      <c r="S53" s="80"/>
      <c r="T53" s="80"/>
      <c r="U53" s="80"/>
      <c r="V53" s="80"/>
      <c r="W53" s="80"/>
      <c r="X53" s="80"/>
      <c r="Y53" s="80"/>
    </row>
    <row r="54" spans="1:30" x14ac:dyDescent="0.25">
      <c r="A54" s="80"/>
      <c r="B54" s="80"/>
      <c r="C54" s="80"/>
      <c r="D54" s="80"/>
      <c r="E54" s="80"/>
      <c r="F54" s="80"/>
      <c r="G54" s="80"/>
      <c r="H54" s="80"/>
      <c r="I54" s="80"/>
      <c r="J54" s="80"/>
      <c r="K54" s="80"/>
      <c r="L54" s="80"/>
      <c r="M54" s="80"/>
      <c r="N54" s="80"/>
      <c r="O54" s="80"/>
      <c r="P54" s="80"/>
      <c r="Q54" s="80"/>
      <c r="R54" s="80"/>
      <c r="S54" s="80"/>
      <c r="T54" s="80"/>
      <c r="U54" s="80"/>
      <c r="V54" s="80"/>
      <c r="W54" s="80"/>
      <c r="X54" s="80"/>
      <c r="Y54" s="80"/>
    </row>
    <row r="55" spans="1:30" x14ac:dyDescent="0.25">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80"/>
    </row>
    <row r="56" spans="1:30" x14ac:dyDescent="0.25">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row>
    <row r="57" spans="1:30" x14ac:dyDescent="0.25">
      <c r="A57" s="80"/>
      <c r="B57" s="80"/>
      <c r="C57" s="80"/>
      <c r="D57" s="80"/>
      <c r="E57" s="80"/>
      <c r="F57" s="80"/>
      <c r="G57" s="80"/>
      <c r="H57" s="80"/>
      <c r="I57" s="80"/>
      <c r="J57" s="80"/>
      <c r="K57" s="80"/>
      <c r="L57" s="80"/>
      <c r="M57" s="80"/>
      <c r="N57" s="80"/>
      <c r="O57" s="80"/>
      <c r="P57" s="80"/>
      <c r="Q57" s="80"/>
      <c r="R57" s="80"/>
      <c r="S57" s="80"/>
      <c r="T57" s="80"/>
      <c r="U57" s="80"/>
      <c r="V57" s="80"/>
      <c r="W57" s="80"/>
      <c r="X57" s="80"/>
      <c r="Y57" s="80"/>
    </row>
    <row r="58" spans="1:30" x14ac:dyDescent="0.25">
      <c r="A58" s="80"/>
      <c r="B58" s="80"/>
      <c r="C58" s="80"/>
      <c r="D58" s="80"/>
      <c r="E58" s="80"/>
      <c r="F58" s="80"/>
      <c r="G58" s="80"/>
      <c r="H58" s="80"/>
      <c r="I58" s="80"/>
      <c r="J58" s="80"/>
      <c r="K58" s="80"/>
      <c r="L58" s="80"/>
      <c r="M58" s="80"/>
      <c r="N58" s="80"/>
      <c r="O58" s="80"/>
      <c r="P58" s="80"/>
      <c r="Q58" s="80"/>
      <c r="R58" s="80"/>
      <c r="S58" s="80"/>
      <c r="T58" s="80"/>
      <c r="U58" s="80"/>
      <c r="V58" s="80"/>
      <c r="W58" s="80"/>
      <c r="X58" s="80"/>
      <c r="Y58" s="80"/>
    </row>
    <row r="59" spans="1:30" x14ac:dyDescent="0.25">
      <c r="A59" s="80"/>
      <c r="B59" s="80"/>
      <c r="C59" s="80"/>
      <c r="D59" s="80"/>
      <c r="E59" s="80"/>
      <c r="F59" s="80"/>
      <c r="G59" s="80"/>
      <c r="H59" s="80"/>
      <c r="I59" s="80"/>
      <c r="J59" s="80"/>
      <c r="K59" s="80"/>
      <c r="L59" s="80"/>
      <c r="M59" s="80"/>
      <c r="N59" s="80"/>
      <c r="O59" s="80"/>
      <c r="P59" s="80"/>
      <c r="Q59" s="80"/>
      <c r="R59" s="80"/>
      <c r="S59" s="80"/>
      <c r="T59" s="80"/>
      <c r="U59" s="80"/>
      <c r="V59" s="80"/>
      <c r="W59" s="80"/>
      <c r="X59" s="80"/>
      <c r="Y59" s="80"/>
    </row>
    <row r="60" spans="1:30" x14ac:dyDescent="0.25">
      <c r="A60" s="80"/>
      <c r="B60" s="80"/>
      <c r="C60" s="80"/>
      <c r="D60" s="80"/>
      <c r="E60" s="80"/>
      <c r="F60" s="80"/>
      <c r="G60" s="80"/>
      <c r="H60" s="80"/>
      <c r="I60" s="80"/>
      <c r="J60" s="80"/>
      <c r="K60" s="80"/>
      <c r="L60" s="80"/>
      <c r="M60" s="80"/>
      <c r="N60" s="80"/>
      <c r="O60" s="80"/>
      <c r="P60" s="80"/>
      <c r="Q60" s="80"/>
      <c r="R60" s="80"/>
      <c r="S60" s="80"/>
      <c r="T60" s="80"/>
      <c r="U60" s="80"/>
      <c r="V60" s="80"/>
      <c r="W60" s="80"/>
      <c r="X60" s="80"/>
      <c r="Y60" s="80"/>
    </row>
    <row r="61" spans="1:30" x14ac:dyDescent="0.25">
      <c r="A61" s="80"/>
      <c r="B61" s="80"/>
      <c r="C61" s="80"/>
      <c r="D61" s="80"/>
      <c r="E61" s="80"/>
      <c r="F61" s="80"/>
      <c r="G61" s="80"/>
      <c r="H61" s="80"/>
      <c r="I61" s="80"/>
      <c r="J61" s="80"/>
      <c r="K61" s="80"/>
      <c r="L61" s="80"/>
      <c r="M61" s="80"/>
      <c r="N61" s="80"/>
      <c r="O61" s="80"/>
      <c r="P61" s="80"/>
      <c r="Q61" s="80"/>
      <c r="R61" s="80"/>
      <c r="S61" s="80"/>
      <c r="T61" s="80"/>
      <c r="U61" s="80"/>
      <c r="V61" s="80"/>
      <c r="W61" s="80"/>
      <c r="X61" s="80"/>
      <c r="Y61" s="80"/>
    </row>
    <row r="62" spans="1:30" x14ac:dyDescent="0.25">
      <c r="A62" s="80"/>
      <c r="B62" s="80"/>
      <c r="C62" s="80"/>
      <c r="D62" s="80"/>
      <c r="E62" s="80"/>
      <c r="F62" s="80"/>
      <c r="G62" s="80"/>
      <c r="H62" s="80"/>
      <c r="I62" s="80"/>
      <c r="J62" s="80"/>
      <c r="K62" s="80"/>
      <c r="L62" s="80"/>
      <c r="M62" s="80"/>
      <c r="N62" s="80"/>
      <c r="O62" s="80"/>
      <c r="P62" s="80"/>
      <c r="Q62" s="80"/>
      <c r="R62" s="80"/>
      <c r="S62" s="80"/>
      <c r="T62" s="80"/>
      <c r="U62" s="80"/>
      <c r="V62" s="80"/>
      <c r="W62" s="80"/>
      <c r="X62" s="80"/>
      <c r="Y62" s="80"/>
    </row>
    <row r="63" spans="1:30" x14ac:dyDescent="0.25">
      <c r="A63" s="80"/>
      <c r="B63" s="80"/>
      <c r="C63" s="80"/>
      <c r="D63" s="80"/>
      <c r="E63" s="80"/>
      <c r="F63" s="80"/>
      <c r="G63" s="80"/>
      <c r="H63" s="80"/>
      <c r="I63" s="80"/>
      <c r="J63" s="80"/>
      <c r="K63" s="80"/>
      <c r="L63" s="80"/>
      <c r="M63" s="80"/>
      <c r="N63" s="80"/>
      <c r="O63" s="80"/>
      <c r="P63" s="80"/>
      <c r="Q63" s="80"/>
      <c r="R63" s="80"/>
      <c r="S63" s="80"/>
      <c r="T63" s="80"/>
      <c r="U63" s="80"/>
      <c r="V63" s="80"/>
      <c r="W63" s="80"/>
      <c r="X63" s="80"/>
      <c r="Y63" s="80"/>
    </row>
    <row r="64" spans="1:30" x14ac:dyDescent="0.25">
      <c r="A64" s="80"/>
      <c r="B64" s="80"/>
      <c r="C64" s="80"/>
      <c r="D64" s="80"/>
      <c r="E64" s="80"/>
      <c r="F64" s="80"/>
      <c r="G64" s="80"/>
      <c r="H64" s="80"/>
      <c r="I64" s="80"/>
      <c r="J64" s="80"/>
      <c r="K64" s="80"/>
      <c r="L64" s="80"/>
      <c r="M64" s="80"/>
      <c r="N64" s="80"/>
      <c r="O64" s="80"/>
      <c r="P64" s="80"/>
      <c r="Q64" s="80"/>
      <c r="R64" s="80"/>
      <c r="S64" s="80"/>
      <c r="T64" s="80"/>
      <c r="U64" s="80"/>
      <c r="V64" s="80"/>
      <c r="W64" s="80"/>
      <c r="X64" s="80"/>
      <c r="Y64" s="80"/>
    </row>
    <row r="65" spans="1:25" x14ac:dyDescent="0.25">
      <c r="A65" s="80"/>
      <c r="B65" s="80"/>
      <c r="C65" s="80"/>
      <c r="D65" s="80"/>
      <c r="E65" s="80"/>
      <c r="F65" s="80"/>
      <c r="G65" s="80"/>
      <c r="H65" s="80"/>
      <c r="I65" s="80"/>
      <c r="J65" s="80"/>
      <c r="K65" s="80"/>
      <c r="L65" s="80"/>
      <c r="M65" s="80"/>
      <c r="N65" s="80"/>
      <c r="O65" s="80"/>
      <c r="P65" s="80"/>
      <c r="Q65" s="80"/>
      <c r="R65" s="80"/>
      <c r="S65" s="80"/>
      <c r="T65" s="80"/>
      <c r="U65" s="80"/>
      <c r="V65" s="80"/>
      <c r="W65" s="80"/>
      <c r="X65" s="80"/>
      <c r="Y65" s="80"/>
    </row>
    <row r="66" spans="1:25" x14ac:dyDescent="0.25">
      <c r="A66" s="80"/>
      <c r="B66" s="80"/>
      <c r="C66" s="80"/>
      <c r="D66" s="80"/>
      <c r="E66" s="80"/>
      <c r="F66" s="80"/>
      <c r="G66" s="80"/>
      <c r="H66" s="80"/>
      <c r="I66" s="80"/>
      <c r="J66" s="80"/>
      <c r="K66" s="80"/>
      <c r="L66" s="80"/>
      <c r="M66" s="80"/>
      <c r="N66" s="80"/>
      <c r="O66" s="80"/>
      <c r="P66" s="80"/>
      <c r="Q66" s="80"/>
      <c r="R66" s="80"/>
      <c r="S66" s="80"/>
      <c r="T66" s="80"/>
      <c r="U66" s="80"/>
      <c r="V66" s="80"/>
      <c r="W66" s="80"/>
      <c r="X66" s="80"/>
      <c r="Y66" s="80"/>
    </row>
    <row r="67" spans="1:25" x14ac:dyDescent="0.25">
      <c r="A67" s="80"/>
      <c r="B67" s="80"/>
      <c r="C67" s="80"/>
      <c r="D67" s="80"/>
      <c r="E67" s="80"/>
      <c r="F67" s="80"/>
      <c r="G67" s="80"/>
      <c r="H67" s="80"/>
      <c r="I67" s="80"/>
      <c r="J67" s="80"/>
      <c r="K67" s="80"/>
      <c r="L67" s="80"/>
      <c r="M67" s="80"/>
      <c r="N67" s="80"/>
      <c r="O67" s="80"/>
      <c r="P67" s="80"/>
      <c r="Q67" s="80"/>
      <c r="R67" s="80"/>
      <c r="S67" s="80"/>
      <c r="T67" s="80"/>
      <c r="U67" s="80"/>
      <c r="V67" s="80"/>
      <c r="W67" s="80"/>
      <c r="X67" s="80"/>
      <c r="Y67" s="80"/>
    </row>
    <row r="68" spans="1:25" x14ac:dyDescent="0.25">
      <c r="A68" s="80"/>
      <c r="B68" s="80"/>
      <c r="C68" s="80"/>
      <c r="D68" s="80"/>
      <c r="E68" s="80"/>
      <c r="F68" s="80"/>
      <c r="G68" s="80"/>
      <c r="H68" s="80"/>
      <c r="I68" s="80"/>
      <c r="J68" s="80"/>
      <c r="K68" s="80"/>
      <c r="L68" s="80"/>
      <c r="M68" s="80"/>
      <c r="N68" s="80"/>
      <c r="O68" s="80"/>
      <c r="P68" s="80"/>
      <c r="Q68" s="80"/>
      <c r="R68" s="80"/>
      <c r="S68" s="80"/>
      <c r="T68" s="80"/>
      <c r="U68" s="80"/>
      <c r="V68" s="80"/>
      <c r="W68" s="80"/>
      <c r="X68" s="80"/>
      <c r="Y68" s="80"/>
    </row>
    <row r="69" spans="1:25" x14ac:dyDescent="0.25">
      <c r="A69" s="1"/>
      <c r="B69" s="1"/>
      <c r="C69" s="1"/>
      <c r="D69" s="1"/>
      <c r="E69" s="1"/>
      <c r="F69" s="1"/>
      <c r="G69" s="1"/>
      <c r="H69" s="1"/>
      <c r="I69" s="1"/>
      <c r="J69" s="1"/>
      <c r="K69" s="1"/>
      <c r="L69" s="1"/>
      <c r="M69" s="1"/>
      <c r="N69" s="80"/>
      <c r="O69" s="80"/>
      <c r="P69" s="80"/>
      <c r="Q69" s="80"/>
      <c r="R69" s="80"/>
      <c r="S69" s="80"/>
      <c r="T69" s="80"/>
      <c r="U69" s="80"/>
      <c r="V69" s="80"/>
      <c r="W69" s="80"/>
      <c r="X69" s="80"/>
      <c r="Y69" s="80"/>
    </row>
    <row r="70" spans="1:25" x14ac:dyDescent="0.25">
      <c r="A70" s="80"/>
      <c r="B70" s="80"/>
      <c r="C70" s="80"/>
      <c r="D70" s="80"/>
      <c r="E70" s="80"/>
      <c r="F70" s="80"/>
      <c r="G70" s="80"/>
      <c r="H70" s="80"/>
      <c r="I70" s="80"/>
      <c r="J70" s="80"/>
      <c r="K70" s="80"/>
      <c r="L70" s="80"/>
      <c r="M70" s="80"/>
      <c r="N70" s="80"/>
      <c r="O70" s="80"/>
      <c r="P70" s="80"/>
      <c r="Q70" s="80"/>
      <c r="R70" s="80"/>
      <c r="S70" s="80"/>
      <c r="T70" s="80"/>
      <c r="U70" s="80"/>
      <c r="V70" s="80"/>
      <c r="W70" s="80"/>
      <c r="X70" s="80"/>
      <c r="Y70" s="80"/>
    </row>
    <row r="71" spans="1:25" x14ac:dyDescent="0.25">
      <c r="A71" s="80"/>
      <c r="B71" s="80"/>
      <c r="C71" s="80"/>
      <c r="D71" s="80"/>
      <c r="E71" s="80"/>
      <c r="F71" s="80"/>
      <c r="G71" s="80"/>
      <c r="H71" s="80"/>
      <c r="I71" s="80"/>
      <c r="J71" s="80"/>
      <c r="K71" s="80"/>
      <c r="L71" s="80"/>
      <c r="M71" s="80"/>
      <c r="N71" s="80"/>
      <c r="O71" s="80"/>
      <c r="P71" s="80"/>
      <c r="Q71" s="80"/>
      <c r="R71" s="80"/>
      <c r="S71" s="80"/>
      <c r="T71" s="80"/>
      <c r="U71" s="80"/>
      <c r="V71" s="80"/>
      <c r="W71" s="80"/>
      <c r="X71" s="80"/>
      <c r="Y71" s="80"/>
    </row>
    <row r="72" spans="1:25" x14ac:dyDescent="0.25">
      <c r="A72" s="80"/>
      <c r="B72" s="80"/>
      <c r="C72" s="80"/>
      <c r="D72" s="80"/>
      <c r="E72" s="80"/>
      <c r="F72" s="80"/>
      <c r="G72" s="80"/>
      <c r="H72" s="80"/>
      <c r="I72" s="80"/>
      <c r="J72" s="80"/>
      <c r="K72" s="80"/>
      <c r="L72" s="80"/>
      <c r="M72" s="80"/>
      <c r="N72" s="80"/>
      <c r="O72" s="80"/>
      <c r="P72" s="80"/>
      <c r="Q72" s="80"/>
      <c r="R72" s="80"/>
      <c r="S72" s="80"/>
      <c r="T72" s="80"/>
      <c r="U72" s="80"/>
      <c r="V72" s="80"/>
      <c r="W72" s="80"/>
      <c r="X72" s="80"/>
      <c r="Y72" s="80"/>
    </row>
    <row r="73" spans="1:25" x14ac:dyDescent="0.25">
      <c r="A73" s="80"/>
      <c r="B73" s="80"/>
      <c r="C73" s="80"/>
      <c r="D73" s="80"/>
      <c r="E73" s="80"/>
      <c r="F73" s="80"/>
      <c r="G73" s="80"/>
      <c r="H73" s="80"/>
      <c r="I73" s="80"/>
      <c r="J73" s="80"/>
      <c r="K73" s="80"/>
      <c r="L73" s="80"/>
      <c r="M73" s="80"/>
      <c r="N73" s="80"/>
      <c r="O73" s="80"/>
      <c r="P73" s="80"/>
      <c r="Q73" s="80"/>
      <c r="R73" s="80"/>
      <c r="S73" s="80"/>
      <c r="T73" s="80"/>
      <c r="U73" s="80"/>
      <c r="V73" s="80"/>
      <c r="W73" s="80"/>
      <c r="X73" s="80"/>
      <c r="Y73" s="80"/>
    </row>
  </sheetData>
  <sheetProtection algorithmName="SHA-512" hashValue="PZQhD9pkUQC3lRk/12WBwe2+OC3NNP3OIYUzJFwhm9M49ZFbqJnUEvNnOmuDyqhPKrrx75mcTzX0TZzKhG7ZCw==" saltValue="2T8DlmqCuC1akoo9t105tg==" spinCount="100000" sheet="1" objects="1" scenarios="1"/>
  <mergeCells count="24">
    <mergeCell ref="A1:AD2"/>
    <mergeCell ref="C3:AD7"/>
    <mergeCell ref="U21:Y25"/>
    <mergeCell ref="U26:Y27"/>
    <mergeCell ref="U18:Y20"/>
    <mergeCell ref="K18:O20"/>
    <mergeCell ref="A18:E18"/>
    <mergeCell ref="P18:T20"/>
    <mergeCell ref="P49:T50"/>
    <mergeCell ref="P51:T52"/>
    <mergeCell ref="A3:B7"/>
    <mergeCell ref="Z24:AD26"/>
    <mergeCell ref="Z18:AD22"/>
    <mergeCell ref="Z34:AD37"/>
    <mergeCell ref="AB39:AD42"/>
    <mergeCell ref="Z41:AA41"/>
    <mergeCell ref="V31:Y36"/>
    <mergeCell ref="Z44:AD46"/>
    <mergeCell ref="Z49:AD52"/>
    <mergeCell ref="U31:U36"/>
    <mergeCell ref="V37:Y45"/>
    <mergeCell ref="U37:U45"/>
    <mergeCell ref="U46:Y52"/>
    <mergeCell ref="U28:V30"/>
  </mergeCells>
  <hyperlinks>
    <hyperlink ref="A18" r:id="rId1"/>
  </hyperlinks>
  <printOptions horizontalCentered="1" verticalCentered="1"/>
  <pageMargins left="0.70866141732283472" right="0.70866141732283472" top="0.74803149606299213" bottom="0.74803149606299213" header="0.31496062992125984" footer="0.31496062992125984"/>
  <pageSetup paperSize="9" scale="38" orientation="landscape"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theme="9"/>
  </sheetPr>
  <dimension ref="A1:DU48"/>
  <sheetViews>
    <sheetView zoomScale="55" zoomScaleNormal="55" zoomScaleSheetLayoutView="80" workbookViewId="0">
      <pane ySplit="7" topLeftCell="A38" activePane="bottomLeft" state="frozen"/>
      <selection activeCell="C3" sqref="A3:K56"/>
      <selection pane="bottomLeft" activeCell="BL14" sqref="F9:BL14"/>
    </sheetView>
  </sheetViews>
  <sheetFormatPr baseColWidth="10" defaultRowHeight="18.75" x14ac:dyDescent="0.3"/>
  <cols>
    <col min="1" max="1" width="16.140625" style="88" customWidth="1"/>
    <col min="2" max="82" width="5.7109375" style="82" customWidth="1"/>
    <col min="83" max="83" width="54.28515625" style="82" customWidth="1"/>
    <col min="84" max="84" width="5.42578125" style="82" customWidth="1"/>
    <col min="85" max="85" width="18.42578125" style="88" customWidth="1"/>
    <col min="86" max="111" width="5.7109375" style="82" customWidth="1"/>
    <col min="112" max="112" width="9.7109375" style="82" customWidth="1"/>
    <col min="113" max="115" width="5.7109375" style="82" customWidth="1"/>
    <col min="116" max="116" width="5.42578125" style="82" customWidth="1"/>
    <col min="117" max="117" width="6" style="82" customWidth="1"/>
    <col min="118" max="119" width="5.7109375" style="82" customWidth="1"/>
    <col min="120" max="120" width="45.140625" style="82" customWidth="1"/>
    <col min="121" max="125" width="0" style="82" hidden="1" customWidth="1"/>
    <col min="126" max="16384" width="11.42578125" style="82"/>
  </cols>
  <sheetData>
    <row r="1" spans="1:125" ht="69.75" customHeight="1" x14ac:dyDescent="0.3">
      <c r="B1" s="498" t="s">
        <v>354</v>
      </c>
      <c r="C1" s="499"/>
      <c r="D1" s="499"/>
      <c r="E1" s="499"/>
      <c r="F1" s="499"/>
      <c r="G1" s="499"/>
      <c r="H1" s="499"/>
      <c r="I1" s="499"/>
      <c r="J1" s="499"/>
      <c r="K1" s="499"/>
      <c r="L1" s="499"/>
      <c r="M1" s="499"/>
      <c r="N1" s="499"/>
      <c r="O1" s="499"/>
      <c r="P1" s="499"/>
      <c r="Q1" s="499"/>
      <c r="R1" s="499"/>
      <c r="S1" s="499"/>
      <c r="T1" s="499"/>
      <c r="U1" s="499"/>
      <c r="V1" s="499"/>
      <c r="W1" s="499"/>
      <c r="X1" s="499"/>
      <c r="Y1" s="499"/>
      <c r="Z1" s="499"/>
      <c r="AA1" s="499"/>
      <c r="AB1" s="499"/>
      <c r="AC1" s="499"/>
      <c r="AD1" s="499"/>
      <c r="AE1" s="499"/>
      <c r="AF1" s="499"/>
      <c r="AG1" s="499"/>
      <c r="AH1" s="499"/>
      <c r="AI1" s="499"/>
      <c r="AJ1" s="499"/>
      <c r="AK1" s="499"/>
      <c r="AL1" s="499"/>
      <c r="AM1" s="499"/>
      <c r="AN1" s="499"/>
      <c r="AO1" s="499"/>
      <c r="AP1" s="499"/>
      <c r="AQ1" s="499"/>
      <c r="AR1" s="499"/>
      <c r="AS1" s="499"/>
      <c r="AT1" s="499"/>
      <c r="AU1" s="499"/>
      <c r="AV1" s="499"/>
      <c r="AW1" s="499"/>
      <c r="AX1" s="499"/>
      <c r="AY1" s="499"/>
      <c r="AZ1" s="499"/>
      <c r="BA1" s="499"/>
      <c r="BB1" s="499"/>
      <c r="BC1" s="499"/>
      <c r="BD1" s="499"/>
      <c r="BE1" s="499"/>
      <c r="BF1" s="499"/>
      <c r="BG1" s="499"/>
      <c r="BH1" s="499"/>
      <c r="BI1" s="499"/>
      <c r="BJ1" s="499"/>
      <c r="BK1" s="499"/>
      <c r="BL1" s="499"/>
      <c r="BM1" s="499"/>
      <c r="BN1" s="499"/>
      <c r="BO1" s="499"/>
      <c r="BP1" s="499"/>
      <c r="BQ1" s="499"/>
      <c r="BR1" s="499"/>
      <c r="BS1" s="499"/>
      <c r="BT1" s="499"/>
      <c r="BU1" s="499"/>
      <c r="BV1" s="499"/>
      <c r="BW1" s="499"/>
      <c r="BX1" s="499"/>
      <c r="BY1" s="499"/>
      <c r="BZ1" s="499"/>
      <c r="CA1" s="499"/>
      <c r="CB1" s="499"/>
      <c r="CC1" s="499"/>
      <c r="CD1" s="499"/>
      <c r="CE1" s="178"/>
    </row>
    <row r="2" spans="1:125" ht="12.75" customHeight="1" thickBot="1" x14ac:dyDescent="0.35">
      <c r="B2" s="231"/>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c r="BL2" s="232"/>
      <c r="BM2" s="232"/>
      <c r="BN2" s="232"/>
      <c r="BO2" s="232"/>
      <c r="BP2" s="232"/>
      <c r="BQ2" s="232"/>
      <c r="BR2" s="232"/>
      <c r="BS2" s="232"/>
      <c r="BT2" s="232"/>
      <c r="BU2" s="232"/>
      <c r="BV2" s="232"/>
      <c r="BW2" s="232"/>
      <c r="BX2" s="232"/>
      <c r="BY2" s="232"/>
      <c r="BZ2" s="232"/>
      <c r="CA2" s="232"/>
      <c r="CB2" s="232"/>
      <c r="CC2" s="232"/>
      <c r="CD2" s="232"/>
      <c r="CE2" s="232"/>
    </row>
    <row r="3" spans="1:125" ht="69.75" customHeight="1" thickBot="1" x14ac:dyDescent="0.35">
      <c r="B3" s="476" t="s">
        <v>322</v>
      </c>
      <c r="C3" s="477"/>
      <c r="D3" s="477"/>
      <c r="E3" s="477"/>
      <c r="F3" s="477"/>
      <c r="G3" s="477"/>
      <c r="H3" s="477"/>
      <c r="I3" s="477"/>
      <c r="J3" s="477"/>
      <c r="K3" s="477"/>
      <c r="L3" s="477"/>
      <c r="M3" s="477"/>
      <c r="N3" s="477"/>
      <c r="O3" s="477"/>
      <c r="P3" s="477"/>
      <c r="Q3" s="477"/>
      <c r="R3" s="478">
        <f>DS7</f>
        <v>0</v>
      </c>
      <c r="S3" s="478"/>
      <c r="T3" s="479"/>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H3" s="476" t="s">
        <v>323</v>
      </c>
      <c r="CI3" s="477"/>
      <c r="CJ3" s="477"/>
      <c r="CK3" s="477"/>
      <c r="CL3" s="477"/>
      <c r="CM3" s="477"/>
      <c r="CN3" s="477"/>
      <c r="CO3" s="477"/>
      <c r="CP3" s="477"/>
      <c r="CQ3" s="477"/>
      <c r="CR3" s="477"/>
      <c r="CS3" s="477"/>
      <c r="CT3" s="477"/>
      <c r="CU3" s="477"/>
      <c r="CV3" s="477"/>
      <c r="CW3" s="477"/>
      <c r="CX3" s="478">
        <f>DU7</f>
        <v>0</v>
      </c>
      <c r="CY3" s="478"/>
      <c r="CZ3" s="479"/>
    </row>
    <row r="4" spans="1:125" ht="30.75" customHeight="1" thickBot="1" x14ac:dyDescent="0.35">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row>
    <row r="5" spans="1:125" ht="62.25" thickBot="1" x14ac:dyDescent="0.95">
      <c r="A5" s="90"/>
      <c r="B5" s="493" t="s">
        <v>292</v>
      </c>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c r="AL5" s="494"/>
      <c r="AM5" s="494"/>
      <c r="AN5" s="494"/>
      <c r="AO5" s="494"/>
      <c r="AP5" s="494"/>
      <c r="AQ5" s="494"/>
      <c r="AR5" s="494"/>
      <c r="AS5" s="494"/>
      <c r="AT5" s="494"/>
      <c r="AU5" s="494"/>
      <c r="AV5" s="494"/>
      <c r="AW5" s="494"/>
      <c r="AX5" s="494"/>
      <c r="AY5" s="494"/>
      <c r="AZ5" s="494"/>
      <c r="BA5" s="494"/>
      <c r="BB5" s="494"/>
      <c r="BC5" s="494"/>
      <c r="BD5" s="494"/>
      <c r="BE5" s="494"/>
      <c r="BF5" s="494"/>
      <c r="BG5" s="494"/>
      <c r="BH5" s="494"/>
      <c r="BI5" s="494"/>
      <c r="BJ5" s="494"/>
      <c r="BK5" s="494"/>
      <c r="BL5" s="494"/>
      <c r="BM5" s="494"/>
      <c r="BN5" s="494"/>
      <c r="BO5" s="494"/>
      <c r="BP5" s="494"/>
      <c r="BQ5" s="494"/>
      <c r="BR5" s="494"/>
      <c r="BS5" s="494"/>
      <c r="BT5" s="494"/>
      <c r="BU5" s="494"/>
      <c r="BV5" s="494"/>
      <c r="BW5" s="494"/>
      <c r="BX5" s="494"/>
      <c r="BY5" s="494"/>
      <c r="BZ5" s="494"/>
      <c r="CA5" s="494"/>
      <c r="CB5" s="494"/>
      <c r="CC5" s="494"/>
      <c r="CD5" s="494"/>
      <c r="CE5" s="495"/>
      <c r="CF5" s="89"/>
      <c r="CG5" s="90"/>
      <c r="CH5" s="473" t="s">
        <v>295</v>
      </c>
      <c r="CI5" s="474"/>
      <c r="CJ5" s="474"/>
      <c r="CK5" s="474"/>
      <c r="CL5" s="474"/>
      <c r="CM5" s="474"/>
      <c r="CN5" s="474"/>
      <c r="CO5" s="474"/>
      <c r="CP5" s="474"/>
      <c r="CQ5" s="474"/>
      <c r="CR5" s="474"/>
      <c r="CS5" s="474"/>
      <c r="CT5" s="474"/>
      <c r="CU5" s="474"/>
      <c r="CV5" s="474"/>
      <c r="CW5" s="474"/>
      <c r="CX5" s="474"/>
      <c r="CY5" s="474"/>
      <c r="CZ5" s="474"/>
      <c r="DA5" s="474"/>
      <c r="DB5" s="474"/>
      <c r="DC5" s="474"/>
      <c r="DD5" s="474"/>
      <c r="DE5" s="474"/>
      <c r="DF5" s="474"/>
      <c r="DG5" s="474"/>
      <c r="DH5" s="474"/>
      <c r="DI5" s="474"/>
      <c r="DJ5" s="474"/>
      <c r="DK5" s="474"/>
      <c r="DL5" s="474"/>
      <c r="DM5" s="474"/>
      <c r="DN5" s="474"/>
      <c r="DO5" s="474"/>
      <c r="DP5" s="475"/>
    </row>
    <row r="6" spans="1:125" s="83" customFormat="1" ht="161.25" customHeight="1" thickBot="1" x14ac:dyDescent="0.4">
      <c r="A6" s="92"/>
      <c r="B6" s="512" t="s">
        <v>302</v>
      </c>
      <c r="C6" s="513"/>
      <c r="D6" s="514"/>
      <c r="E6" s="480" t="s">
        <v>141</v>
      </c>
      <c r="F6" s="481"/>
      <c r="G6" s="481"/>
      <c r="H6" s="481"/>
      <c r="I6" s="481"/>
      <c r="J6" s="481"/>
      <c r="K6" s="481"/>
      <c r="L6" s="481"/>
      <c r="M6" s="481"/>
      <c r="N6" s="481"/>
      <c r="O6" s="481"/>
      <c r="P6" s="481"/>
      <c r="Q6" s="515"/>
      <c r="R6" s="516" t="s">
        <v>165</v>
      </c>
      <c r="S6" s="517"/>
      <c r="T6" s="517"/>
      <c r="U6" s="517"/>
      <c r="V6" s="517"/>
      <c r="W6" s="517"/>
      <c r="X6" s="517"/>
      <c r="Y6" s="517"/>
      <c r="Z6" s="517"/>
      <c r="AA6" s="517"/>
      <c r="AB6" s="518"/>
      <c r="AC6" s="509" t="s">
        <v>182</v>
      </c>
      <c r="AD6" s="510"/>
      <c r="AE6" s="510"/>
      <c r="AF6" s="510"/>
      <c r="AG6" s="510"/>
      <c r="AH6" s="510"/>
      <c r="AI6" s="510"/>
      <c r="AJ6" s="510"/>
      <c r="AK6" s="510"/>
      <c r="AL6" s="510"/>
      <c r="AM6" s="510"/>
      <c r="AN6" s="510"/>
      <c r="AO6" s="510"/>
      <c r="AP6" s="511"/>
      <c r="AQ6" s="519" t="s">
        <v>207</v>
      </c>
      <c r="AR6" s="520"/>
      <c r="AS6" s="520"/>
      <c r="AT6" s="520"/>
      <c r="AU6" s="520"/>
      <c r="AV6" s="521"/>
      <c r="AW6" s="507" t="s">
        <v>214</v>
      </c>
      <c r="AX6" s="522"/>
      <c r="AY6" s="522"/>
      <c r="AZ6" s="508"/>
      <c r="BA6" s="523" t="s">
        <v>222</v>
      </c>
      <c r="BB6" s="524"/>
      <c r="BC6" s="524"/>
      <c r="BD6" s="524"/>
      <c r="BE6" s="525"/>
      <c r="BF6" s="505" t="s">
        <v>230</v>
      </c>
      <c r="BG6" s="506"/>
      <c r="BH6" s="506"/>
      <c r="BI6" s="506"/>
      <c r="BJ6" s="506"/>
      <c r="BK6" s="506"/>
      <c r="BL6" s="506"/>
      <c r="BM6" s="506"/>
      <c r="BN6" s="526"/>
      <c r="BO6" s="482" t="s">
        <v>238</v>
      </c>
      <c r="BP6" s="483"/>
      <c r="BQ6" s="484" t="s">
        <v>242</v>
      </c>
      <c r="BR6" s="485"/>
      <c r="BS6" s="485"/>
      <c r="BT6" s="485"/>
      <c r="BU6" s="485"/>
      <c r="BV6" s="486"/>
      <c r="BW6" s="487" t="s">
        <v>255</v>
      </c>
      <c r="BX6" s="488"/>
      <c r="BY6" s="488"/>
      <c r="BZ6" s="489"/>
      <c r="CA6" s="490" t="s">
        <v>264</v>
      </c>
      <c r="CB6" s="491"/>
      <c r="CC6" s="492"/>
      <c r="CD6" s="113" t="s">
        <v>271</v>
      </c>
      <c r="CE6" s="471" t="s">
        <v>321</v>
      </c>
      <c r="CF6" s="91"/>
      <c r="CG6" s="92"/>
      <c r="CH6" s="480" t="s">
        <v>306</v>
      </c>
      <c r="CI6" s="481"/>
      <c r="CJ6" s="481"/>
      <c r="CK6" s="481"/>
      <c r="CL6" s="481"/>
      <c r="CM6" s="481"/>
      <c r="CN6" s="481"/>
      <c r="CO6" s="481"/>
      <c r="CP6" s="523" t="s">
        <v>307</v>
      </c>
      <c r="CQ6" s="524"/>
      <c r="CR6" s="525"/>
      <c r="CS6" s="509" t="s">
        <v>57</v>
      </c>
      <c r="CT6" s="510"/>
      <c r="CU6" s="510"/>
      <c r="CV6" s="510"/>
      <c r="CW6" s="510"/>
      <c r="CX6" s="511"/>
      <c r="CY6" s="507" t="s">
        <v>73</v>
      </c>
      <c r="CZ6" s="508"/>
      <c r="DA6" s="505" t="s">
        <v>78</v>
      </c>
      <c r="DB6" s="506"/>
      <c r="DC6" s="506"/>
      <c r="DD6" s="506"/>
      <c r="DE6" s="506"/>
      <c r="DF6" s="506"/>
      <c r="DG6" s="400"/>
      <c r="DH6" s="180" t="s">
        <v>92</v>
      </c>
      <c r="DI6" s="502" t="s">
        <v>95</v>
      </c>
      <c r="DJ6" s="503"/>
      <c r="DK6" s="504"/>
      <c r="DL6" s="496" t="s">
        <v>104</v>
      </c>
      <c r="DM6" s="497"/>
      <c r="DN6" s="500" t="s">
        <v>105</v>
      </c>
      <c r="DO6" s="501"/>
      <c r="DP6" s="471" t="s">
        <v>321</v>
      </c>
    </row>
    <row r="7" spans="1:125" s="84" customFormat="1" ht="60" customHeight="1" thickBot="1" x14ac:dyDescent="0.3">
      <c r="A7" s="93"/>
      <c r="B7" s="97" t="s">
        <v>34</v>
      </c>
      <c r="C7" s="97" t="s">
        <v>35</v>
      </c>
      <c r="D7" s="97" t="s">
        <v>36</v>
      </c>
      <c r="E7" s="98" t="s">
        <v>51</v>
      </c>
      <c r="F7" s="98" t="s">
        <v>52</v>
      </c>
      <c r="G7" s="98" t="s">
        <v>53</v>
      </c>
      <c r="H7" s="98" t="s">
        <v>146</v>
      </c>
      <c r="I7" s="98" t="s">
        <v>148</v>
      </c>
      <c r="J7" s="98" t="s">
        <v>150</v>
      </c>
      <c r="K7" s="98" t="s">
        <v>152</v>
      </c>
      <c r="L7" s="98" t="s">
        <v>154</v>
      </c>
      <c r="M7" s="98" t="s">
        <v>157</v>
      </c>
      <c r="N7" s="98" t="s">
        <v>158</v>
      </c>
      <c r="O7" s="98" t="s">
        <v>162</v>
      </c>
      <c r="P7" s="98" t="s">
        <v>163</v>
      </c>
      <c r="Q7" s="98" t="s">
        <v>164</v>
      </c>
      <c r="R7" s="99" t="s">
        <v>58</v>
      </c>
      <c r="S7" s="99" t="s">
        <v>68</v>
      </c>
      <c r="T7" s="99" t="s">
        <v>69</v>
      </c>
      <c r="U7" s="99" t="s">
        <v>70</v>
      </c>
      <c r="V7" s="99" t="s">
        <v>71</v>
      </c>
      <c r="W7" s="99" t="s">
        <v>72</v>
      </c>
      <c r="X7" s="99" t="s">
        <v>177</v>
      </c>
      <c r="Y7" s="99" t="s">
        <v>178</v>
      </c>
      <c r="Z7" s="99" t="s">
        <v>179</v>
      </c>
      <c r="AA7" s="99" t="s">
        <v>180</v>
      </c>
      <c r="AB7" s="99" t="s">
        <v>181</v>
      </c>
      <c r="AC7" s="100" t="s">
        <v>74</v>
      </c>
      <c r="AD7" s="100" t="s">
        <v>75</v>
      </c>
      <c r="AE7" s="100" t="s">
        <v>111</v>
      </c>
      <c r="AF7" s="100" t="s">
        <v>112</v>
      </c>
      <c r="AG7" s="100" t="s">
        <v>197</v>
      </c>
      <c r="AH7" s="100" t="s">
        <v>198</v>
      </c>
      <c r="AI7" s="100" t="s">
        <v>199</v>
      </c>
      <c r="AJ7" s="100" t="s">
        <v>200</v>
      </c>
      <c r="AK7" s="100" t="s">
        <v>201</v>
      </c>
      <c r="AL7" s="100" t="s">
        <v>202</v>
      </c>
      <c r="AM7" s="100" t="s">
        <v>203</v>
      </c>
      <c r="AN7" s="100" t="s">
        <v>204</v>
      </c>
      <c r="AO7" s="100" t="s">
        <v>205</v>
      </c>
      <c r="AP7" s="100" t="s">
        <v>206</v>
      </c>
      <c r="AQ7" s="101" t="s">
        <v>85</v>
      </c>
      <c r="AR7" s="101" t="s">
        <v>86</v>
      </c>
      <c r="AS7" s="101" t="s">
        <v>87</v>
      </c>
      <c r="AT7" s="101" t="s">
        <v>88</v>
      </c>
      <c r="AU7" s="101" t="s">
        <v>89</v>
      </c>
      <c r="AV7" s="101" t="s">
        <v>90</v>
      </c>
      <c r="AW7" s="102" t="s">
        <v>93</v>
      </c>
      <c r="AX7" s="102" t="s">
        <v>219</v>
      </c>
      <c r="AY7" s="102" t="s">
        <v>220</v>
      </c>
      <c r="AZ7" s="102" t="s">
        <v>221</v>
      </c>
      <c r="BA7" s="103" t="s">
        <v>99</v>
      </c>
      <c r="BB7" s="103" t="s">
        <v>100</v>
      </c>
      <c r="BC7" s="103" t="s">
        <v>101</v>
      </c>
      <c r="BD7" s="103" t="s">
        <v>228</v>
      </c>
      <c r="BE7" s="103" t="s">
        <v>229</v>
      </c>
      <c r="BF7" s="104" t="s">
        <v>103</v>
      </c>
      <c r="BG7" s="104" t="s">
        <v>109</v>
      </c>
      <c r="BH7" s="104" t="s">
        <v>110</v>
      </c>
      <c r="BI7" s="104" t="s">
        <v>273</v>
      </c>
      <c r="BJ7" s="104" t="s">
        <v>274</v>
      </c>
      <c r="BK7" s="104" t="s">
        <v>275</v>
      </c>
      <c r="BL7" s="104" t="s">
        <v>234</v>
      </c>
      <c r="BM7" s="104" t="s">
        <v>235</v>
      </c>
      <c r="BN7" s="104" t="s">
        <v>236</v>
      </c>
      <c r="BO7" s="105" t="s">
        <v>241</v>
      </c>
      <c r="BP7" s="105" t="s">
        <v>106</v>
      </c>
      <c r="BQ7" s="106" t="s">
        <v>249</v>
      </c>
      <c r="BR7" s="106" t="s">
        <v>250</v>
      </c>
      <c r="BS7" s="106" t="s">
        <v>251</v>
      </c>
      <c r="BT7" s="106" t="s">
        <v>252</v>
      </c>
      <c r="BU7" s="106" t="s">
        <v>253</v>
      </c>
      <c r="BV7" s="106" t="s">
        <v>254</v>
      </c>
      <c r="BW7" s="107" t="s">
        <v>260</v>
      </c>
      <c r="BX7" s="107" t="s">
        <v>261</v>
      </c>
      <c r="BY7" s="107" t="s">
        <v>262</v>
      </c>
      <c r="BZ7" s="107" t="s">
        <v>263</v>
      </c>
      <c r="CA7" s="108" t="s">
        <v>268</v>
      </c>
      <c r="CB7" s="108" t="s">
        <v>269</v>
      </c>
      <c r="CC7" s="108" t="s">
        <v>270</v>
      </c>
      <c r="CD7" s="109" t="s">
        <v>276</v>
      </c>
      <c r="CE7" s="472"/>
      <c r="CF7" s="93"/>
      <c r="CG7" s="93"/>
      <c r="CH7" s="186" t="s">
        <v>34</v>
      </c>
      <c r="CI7" s="186" t="s">
        <v>35</v>
      </c>
      <c r="CJ7" s="186" t="s">
        <v>36</v>
      </c>
      <c r="CK7" s="186" t="s">
        <v>37</v>
      </c>
      <c r="CL7" s="186" t="s">
        <v>42</v>
      </c>
      <c r="CM7" s="186" t="s">
        <v>43</v>
      </c>
      <c r="CN7" s="186" t="s">
        <v>44</v>
      </c>
      <c r="CO7" s="186" t="s">
        <v>45</v>
      </c>
      <c r="CP7" s="187" t="s">
        <v>51</v>
      </c>
      <c r="CQ7" s="188" t="s">
        <v>52</v>
      </c>
      <c r="CR7" s="187" t="s">
        <v>53</v>
      </c>
      <c r="CS7" s="189" t="s">
        <v>58</v>
      </c>
      <c r="CT7" s="189" t="s">
        <v>68</v>
      </c>
      <c r="CU7" s="189" t="s">
        <v>69</v>
      </c>
      <c r="CV7" s="189" t="s">
        <v>70</v>
      </c>
      <c r="CW7" s="189" t="s">
        <v>71</v>
      </c>
      <c r="CX7" s="189" t="s">
        <v>72</v>
      </c>
      <c r="CY7" s="190" t="s">
        <v>74</v>
      </c>
      <c r="CZ7" s="190" t="s">
        <v>75</v>
      </c>
      <c r="DA7" s="191" t="s">
        <v>85</v>
      </c>
      <c r="DB7" s="191" t="s">
        <v>86</v>
      </c>
      <c r="DC7" s="191" t="s">
        <v>87</v>
      </c>
      <c r="DD7" s="191" t="s">
        <v>88</v>
      </c>
      <c r="DE7" s="191" t="s">
        <v>89</v>
      </c>
      <c r="DF7" s="192" t="s">
        <v>90</v>
      </c>
      <c r="DG7" s="192" t="s">
        <v>339</v>
      </c>
      <c r="DH7" s="193" t="s">
        <v>93</v>
      </c>
      <c r="DI7" s="194" t="s">
        <v>99</v>
      </c>
      <c r="DJ7" s="194" t="s">
        <v>100</v>
      </c>
      <c r="DK7" s="194" t="s">
        <v>101</v>
      </c>
      <c r="DL7" s="195" t="s">
        <v>103</v>
      </c>
      <c r="DM7" s="195" t="s">
        <v>109</v>
      </c>
      <c r="DN7" s="196" t="s">
        <v>241</v>
      </c>
      <c r="DO7" s="196" t="s">
        <v>106</v>
      </c>
      <c r="DP7" s="472"/>
      <c r="DR7" s="84" t="s">
        <v>292</v>
      </c>
      <c r="DS7" s="84">
        <f>SUM(DS9:DS44)</f>
        <v>0</v>
      </c>
      <c r="DT7" s="84" t="s">
        <v>295</v>
      </c>
      <c r="DU7" s="84">
        <f>SUM(DU9:DU44)</f>
        <v>0</v>
      </c>
    </row>
    <row r="8" spans="1:125" s="122" customFormat="1" ht="29.25" customHeight="1" thickBot="1" x14ac:dyDescent="0.35">
      <c r="A8" s="150" t="s">
        <v>304</v>
      </c>
      <c r="B8" s="181"/>
      <c r="C8" s="151"/>
      <c r="D8" s="151"/>
      <c r="E8" s="152"/>
      <c r="F8" s="152"/>
      <c r="G8" s="152" t="s">
        <v>303</v>
      </c>
      <c r="H8" s="152"/>
      <c r="I8" s="152"/>
      <c r="J8" s="152"/>
      <c r="K8" s="152"/>
      <c r="L8" s="152"/>
      <c r="M8" s="152"/>
      <c r="N8" s="152"/>
      <c r="O8" s="152"/>
      <c r="P8" s="152"/>
      <c r="Q8" s="152"/>
      <c r="R8" s="152"/>
      <c r="S8" s="152"/>
      <c r="T8" s="152"/>
      <c r="U8" s="152" t="s">
        <v>346</v>
      </c>
      <c r="V8" s="152"/>
      <c r="W8" s="152"/>
      <c r="X8" s="152"/>
      <c r="Y8" s="152"/>
      <c r="Z8" s="152"/>
      <c r="AA8" s="152" t="s">
        <v>308</v>
      </c>
      <c r="AB8" s="152"/>
      <c r="AC8" s="152"/>
      <c r="AD8" s="152"/>
      <c r="AE8" s="152"/>
      <c r="AF8" s="152"/>
      <c r="AG8" s="152"/>
      <c r="AH8" s="152"/>
      <c r="AI8" s="152" t="s">
        <v>303</v>
      </c>
      <c r="AJ8" s="152"/>
      <c r="AK8" s="152"/>
      <c r="AL8" s="152"/>
      <c r="AM8" s="152"/>
      <c r="AN8" s="152"/>
      <c r="AO8" s="152"/>
      <c r="AP8" s="152" t="s">
        <v>303</v>
      </c>
      <c r="AQ8" s="152"/>
      <c r="AR8" s="152"/>
      <c r="AS8" s="152"/>
      <c r="AT8" s="152"/>
      <c r="AU8" s="152"/>
      <c r="AV8" s="152"/>
      <c r="AW8" s="152"/>
      <c r="AX8" s="152" t="s">
        <v>303</v>
      </c>
      <c r="AY8" s="152"/>
      <c r="AZ8" s="152"/>
      <c r="BA8" s="152"/>
      <c r="BB8" s="152"/>
      <c r="BC8" s="152"/>
      <c r="BD8" s="152"/>
      <c r="BE8" s="152"/>
      <c r="BF8" s="152"/>
      <c r="BG8" s="152"/>
      <c r="BH8" s="152"/>
      <c r="BI8" s="152"/>
      <c r="BJ8" s="152"/>
      <c r="BK8" s="152"/>
      <c r="BL8" s="152"/>
      <c r="BM8" s="152"/>
      <c r="BN8" s="152"/>
      <c r="BO8" s="152"/>
      <c r="BP8" s="152"/>
      <c r="BQ8" s="152"/>
      <c r="BR8" s="152"/>
      <c r="BS8" s="152"/>
      <c r="BT8" s="152" t="s">
        <v>303</v>
      </c>
      <c r="BU8" s="152"/>
      <c r="BV8" s="152"/>
      <c r="BW8" s="152"/>
      <c r="BX8" s="152"/>
      <c r="BY8" s="152"/>
      <c r="BZ8" s="152"/>
      <c r="CA8" s="152"/>
      <c r="CB8" s="153"/>
      <c r="CC8" s="153"/>
      <c r="CD8" s="154"/>
      <c r="CE8" s="179"/>
      <c r="CF8" s="406"/>
      <c r="CG8" s="150" t="s">
        <v>304</v>
      </c>
      <c r="CH8" s="181"/>
      <c r="CI8" s="151"/>
      <c r="CJ8" s="151"/>
      <c r="CK8" s="151"/>
      <c r="CL8" s="151" t="s">
        <v>308</v>
      </c>
      <c r="CM8" s="151"/>
      <c r="CN8" s="151"/>
      <c r="CO8" s="151"/>
      <c r="CP8" s="152"/>
      <c r="CQ8" s="152"/>
      <c r="CR8" s="152"/>
      <c r="CS8" s="152"/>
      <c r="CT8" s="152"/>
      <c r="CU8" s="152"/>
      <c r="CV8" s="152"/>
      <c r="CW8" s="152"/>
      <c r="CX8" s="152"/>
      <c r="CY8" s="152"/>
      <c r="CZ8" s="152"/>
      <c r="DA8" s="152"/>
      <c r="DB8" s="152"/>
      <c r="DC8" s="152"/>
      <c r="DD8" s="152"/>
      <c r="DE8" s="152"/>
      <c r="DF8" s="152"/>
      <c r="DG8" s="152"/>
      <c r="DH8" s="152"/>
      <c r="DI8" s="152"/>
      <c r="DJ8" s="152"/>
      <c r="DK8" s="152"/>
      <c r="DL8" s="152"/>
      <c r="DM8" s="152"/>
      <c r="DN8" s="152"/>
      <c r="DO8" s="154"/>
      <c r="DP8" s="179"/>
    </row>
    <row r="9" spans="1:125" ht="50.1" customHeight="1" x14ac:dyDescent="0.25">
      <c r="A9" s="111" t="s">
        <v>277</v>
      </c>
      <c r="B9" s="182"/>
      <c r="C9" s="114"/>
      <c r="D9" s="114"/>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6"/>
      <c r="CC9" s="116"/>
      <c r="CD9" s="117"/>
      <c r="CE9" s="342"/>
      <c r="CF9" s="87"/>
      <c r="CG9" s="111" t="s">
        <v>277</v>
      </c>
      <c r="CH9" s="184"/>
      <c r="CI9" s="185"/>
      <c r="CJ9" s="185"/>
      <c r="CK9" s="185"/>
      <c r="CL9" s="185"/>
      <c r="CM9" s="185"/>
      <c r="CN9" s="185"/>
      <c r="CO9" s="185"/>
      <c r="CP9" s="185"/>
      <c r="CQ9" s="185"/>
      <c r="CR9" s="185"/>
      <c r="CS9" s="185"/>
      <c r="CT9" s="185"/>
      <c r="CU9" s="185"/>
      <c r="CV9" s="185"/>
      <c r="CW9" s="185"/>
      <c r="CX9" s="185"/>
      <c r="CY9" s="185"/>
      <c r="CZ9" s="185"/>
      <c r="DA9" s="185"/>
      <c r="DB9" s="185"/>
      <c r="DC9" s="185"/>
      <c r="DD9" s="185"/>
      <c r="DE9" s="185"/>
      <c r="DF9" s="185"/>
      <c r="DG9" s="185"/>
      <c r="DH9" s="185"/>
      <c r="DI9" s="185"/>
      <c r="DJ9" s="185"/>
      <c r="DK9" s="185"/>
      <c r="DL9" s="185"/>
      <c r="DM9" s="185"/>
      <c r="DN9" s="185"/>
      <c r="DO9" s="361"/>
      <c r="DP9" s="362"/>
      <c r="DR9" s="82">
        <f>COUNTA(B9:CE9)</f>
        <v>0</v>
      </c>
      <c r="DS9" s="82" t="str">
        <f>IF(DR9&gt;0,1,"")</f>
        <v/>
      </c>
      <c r="DT9" s="82">
        <f>COUNTA(CH9:DP9)</f>
        <v>0</v>
      </c>
      <c r="DU9" s="82" t="str">
        <f>IF(DT9&gt;0,1,"")</f>
        <v/>
      </c>
    </row>
    <row r="10" spans="1:125" ht="50.1" customHeight="1" x14ac:dyDescent="0.25">
      <c r="A10" s="110" t="s">
        <v>278</v>
      </c>
      <c r="B10" s="183"/>
      <c r="C10" s="118"/>
      <c r="D10" s="118"/>
      <c r="E10" s="119"/>
      <c r="F10" s="119"/>
      <c r="G10" s="119"/>
      <c r="H10" s="119"/>
      <c r="I10" s="119"/>
      <c r="J10" s="119"/>
      <c r="K10" s="119"/>
      <c r="L10" s="119"/>
      <c r="M10" s="119"/>
      <c r="N10" s="119"/>
      <c r="O10" s="119"/>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c r="AZ10" s="119"/>
      <c r="BA10" s="119"/>
      <c r="BB10" s="119"/>
      <c r="BC10" s="119"/>
      <c r="BD10" s="119"/>
      <c r="BE10" s="119"/>
      <c r="BF10" s="119"/>
      <c r="BG10" s="119"/>
      <c r="BH10" s="119"/>
      <c r="BI10" s="119"/>
      <c r="BJ10" s="119"/>
      <c r="BK10" s="119"/>
      <c r="BL10" s="119"/>
      <c r="BM10" s="119"/>
      <c r="BN10" s="119"/>
      <c r="BO10" s="119"/>
      <c r="BP10" s="119"/>
      <c r="BQ10" s="119"/>
      <c r="BR10" s="119"/>
      <c r="BS10" s="119"/>
      <c r="BT10" s="119"/>
      <c r="BU10" s="119"/>
      <c r="BV10" s="119"/>
      <c r="BW10" s="119"/>
      <c r="BX10" s="119"/>
      <c r="BY10" s="119"/>
      <c r="BZ10" s="119"/>
      <c r="CA10" s="119"/>
      <c r="CB10" s="120"/>
      <c r="CC10" s="120"/>
      <c r="CD10" s="121"/>
      <c r="CE10" s="343"/>
      <c r="CF10" s="87"/>
      <c r="CG10" s="110" t="s">
        <v>278</v>
      </c>
      <c r="CH10" s="183"/>
      <c r="CI10" s="118"/>
      <c r="CJ10" s="118"/>
      <c r="CK10" s="118"/>
      <c r="CL10" s="118"/>
      <c r="CM10" s="118"/>
      <c r="CN10" s="118"/>
      <c r="CO10" s="118"/>
      <c r="CP10" s="119"/>
      <c r="CQ10" s="119"/>
      <c r="CR10" s="119"/>
      <c r="CS10" s="119"/>
      <c r="CT10" s="119"/>
      <c r="CU10" s="119"/>
      <c r="CV10" s="119"/>
      <c r="CW10" s="119"/>
      <c r="CX10" s="119"/>
      <c r="CY10" s="119"/>
      <c r="CZ10" s="119"/>
      <c r="DA10" s="119"/>
      <c r="DB10" s="119"/>
      <c r="DC10" s="119"/>
      <c r="DD10" s="119"/>
      <c r="DE10" s="119"/>
      <c r="DF10" s="119"/>
      <c r="DG10" s="119"/>
      <c r="DH10" s="119"/>
      <c r="DI10" s="119"/>
      <c r="DJ10" s="119"/>
      <c r="DK10" s="119"/>
      <c r="DL10" s="119"/>
      <c r="DM10" s="119"/>
      <c r="DN10" s="119"/>
      <c r="DO10" s="120"/>
      <c r="DP10" s="343"/>
      <c r="DR10" s="82">
        <f t="shared" ref="DR10:DR38" si="0">COUNTA(B10:CE10)</f>
        <v>0</v>
      </c>
      <c r="DS10" s="82" t="str">
        <f t="shared" ref="DS10:DS38" si="1">IF(DR10&gt;0,1,"")</f>
        <v/>
      </c>
      <c r="DT10" s="82">
        <f t="shared" ref="DT10:DT38" si="2">COUNTA(CH10:DP10)</f>
        <v>0</v>
      </c>
      <c r="DU10" s="82" t="str">
        <f t="shared" ref="DU10:DU38" si="3">IF(DT10&gt;0,1,"")</f>
        <v/>
      </c>
    </row>
    <row r="11" spans="1:125" ht="50.1" customHeight="1" x14ac:dyDescent="0.25">
      <c r="A11" s="111" t="s">
        <v>279</v>
      </c>
      <c r="B11" s="182"/>
      <c r="C11" s="114"/>
      <c r="D11" s="114"/>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6"/>
      <c r="CC11" s="116"/>
      <c r="CD11" s="117"/>
      <c r="CE11" s="342"/>
      <c r="CF11" s="87"/>
      <c r="CG11" s="111" t="s">
        <v>279</v>
      </c>
      <c r="CH11" s="182"/>
      <c r="CI11" s="114"/>
      <c r="CJ11" s="114"/>
      <c r="CK11" s="114"/>
      <c r="CL11" s="114"/>
      <c r="CM11" s="114"/>
      <c r="CN11" s="114"/>
      <c r="CO11" s="114"/>
      <c r="CP11" s="115"/>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N11" s="115"/>
      <c r="DO11" s="116"/>
      <c r="DP11" s="342"/>
      <c r="DR11" s="82">
        <f t="shared" si="0"/>
        <v>0</v>
      </c>
      <c r="DS11" s="82" t="str">
        <f t="shared" si="1"/>
        <v/>
      </c>
      <c r="DT11" s="82">
        <f t="shared" si="2"/>
        <v>0</v>
      </c>
      <c r="DU11" s="82" t="str">
        <f t="shared" si="3"/>
        <v/>
      </c>
    </row>
    <row r="12" spans="1:125" ht="50.1" customHeight="1" x14ac:dyDescent="0.25">
      <c r="A12" s="110" t="s">
        <v>280</v>
      </c>
      <c r="B12" s="183"/>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c r="BM12" s="119"/>
      <c r="BN12" s="119"/>
      <c r="BO12" s="119"/>
      <c r="BP12" s="119"/>
      <c r="BQ12" s="119"/>
      <c r="BR12" s="119"/>
      <c r="BS12" s="119"/>
      <c r="BT12" s="119"/>
      <c r="BU12" s="119"/>
      <c r="BV12" s="119"/>
      <c r="BW12" s="119"/>
      <c r="BX12" s="119"/>
      <c r="BY12" s="119"/>
      <c r="BZ12" s="119"/>
      <c r="CA12" s="119"/>
      <c r="CB12" s="120"/>
      <c r="CC12" s="120"/>
      <c r="CD12" s="121"/>
      <c r="CE12" s="343"/>
      <c r="CF12" s="87"/>
      <c r="CG12" s="110" t="s">
        <v>280</v>
      </c>
      <c r="CH12" s="183"/>
      <c r="CI12" s="118"/>
      <c r="CJ12" s="118"/>
      <c r="CK12" s="118"/>
      <c r="CL12" s="118"/>
      <c r="CM12" s="118"/>
      <c r="CN12" s="118"/>
      <c r="CO12" s="118"/>
      <c r="CP12" s="119"/>
      <c r="CQ12" s="119"/>
      <c r="CR12" s="119"/>
      <c r="CS12" s="119"/>
      <c r="CT12" s="119"/>
      <c r="CU12" s="119"/>
      <c r="CV12" s="119"/>
      <c r="CW12" s="119"/>
      <c r="CX12" s="119"/>
      <c r="CY12" s="119"/>
      <c r="CZ12" s="119"/>
      <c r="DA12" s="119"/>
      <c r="DB12" s="119"/>
      <c r="DC12" s="119"/>
      <c r="DD12" s="119"/>
      <c r="DE12" s="119"/>
      <c r="DF12" s="119"/>
      <c r="DG12" s="119"/>
      <c r="DH12" s="119"/>
      <c r="DI12" s="119"/>
      <c r="DJ12" s="119"/>
      <c r="DK12" s="119"/>
      <c r="DL12" s="119"/>
      <c r="DM12" s="119"/>
      <c r="DN12" s="119"/>
      <c r="DO12" s="120"/>
      <c r="DP12" s="343"/>
      <c r="DR12" s="82">
        <f t="shared" si="0"/>
        <v>0</v>
      </c>
      <c r="DS12" s="82" t="str">
        <f t="shared" si="1"/>
        <v/>
      </c>
      <c r="DT12" s="82">
        <f t="shared" si="2"/>
        <v>0</v>
      </c>
      <c r="DU12" s="82" t="str">
        <f t="shared" si="3"/>
        <v/>
      </c>
    </row>
    <row r="13" spans="1:125" ht="50.1" customHeight="1" x14ac:dyDescent="0.25">
      <c r="A13" s="112" t="s">
        <v>281</v>
      </c>
      <c r="B13" s="182"/>
      <c r="C13" s="114"/>
      <c r="D13" s="114"/>
      <c r="E13" s="115"/>
      <c r="F13" s="115"/>
      <c r="G13" s="115"/>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5"/>
      <c r="BK13" s="115"/>
      <c r="BL13" s="115"/>
      <c r="BM13" s="115"/>
      <c r="BN13" s="115"/>
      <c r="BO13" s="115"/>
      <c r="BP13" s="115"/>
      <c r="BQ13" s="115"/>
      <c r="BR13" s="115"/>
      <c r="BS13" s="115"/>
      <c r="BT13" s="115"/>
      <c r="BU13" s="115"/>
      <c r="BV13" s="115"/>
      <c r="BW13" s="115"/>
      <c r="BX13" s="115"/>
      <c r="BY13" s="115"/>
      <c r="BZ13" s="115"/>
      <c r="CA13" s="115"/>
      <c r="CB13" s="116"/>
      <c r="CC13" s="116"/>
      <c r="CD13" s="117"/>
      <c r="CE13" s="344"/>
      <c r="CF13" s="87"/>
      <c r="CG13" s="112" t="s">
        <v>281</v>
      </c>
      <c r="CH13" s="182"/>
      <c r="CI13" s="114"/>
      <c r="CJ13" s="114"/>
      <c r="CK13" s="114"/>
      <c r="CL13" s="114"/>
      <c r="CM13" s="114"/>
      <c r="CN13" s="114"/>
      <c r="CO13" s="114"/>
      <c r="CP13" s="115"/>
      <c r="CQ13" s="115"/>
      <c r="CR13" s="115"/>
      <c r="CS13" s="115"/>
      <c r="CT13" s="115"/>
      <c r="CU13" s="115"/>
      <c r="CV13" s="115"/>
      <c r="CW13" s="115"/>
      <c r="CX13" s="115"/>
      <c r="CY13" s="115"/>
      <c r="CZ13" s="115"/>
      <c r="DA13" s="115"/>
      <c r="DB13" s="115"/>
      <c r="DC13" s="115"/>
      <c r="DD13" s="115"/>
      <c r="DE13" s="115"/>
      <c r="DF13" s="115"/>
      <c r="DG13" s="115"/>
      <c r="DH13" s="115"/>
      <c r="DI13" s="115"/>
      <c r="DJ13" s="115"/>
      <c r="DK13" s="115"/>
      <c r="DL13" s="115"/>
      <c r="DM13" s="115"/>
      <c r="DN13" s="115"/>
      <c r="DO13" s="116"/>
      <c r="DP13" s="344"/>
      <c r="DR13" s="82">
        <f t="shared" si="0"/>
        <v>0</v>
      </c>
      <c r="DS13" s="82" t="str">
        <f t="shared" si="1"/>
        <v/>
      </c>
      <c r="DT13" s="82">
        <f t="shared" si="2"/>
        <v>0</v>
      </c>
      <c r="DU13" s="82" t="str">
        <f t="shared" si="3"/>
        <v/>
      </c>
    </row>
    <row r="14" spans="1:125" ht="50.1" customHeight="1" x14ac:dyDescent="0.25">
      <c r="A14" s="110" t="s">
        <v>282</v>
      </c>
      <c r="B14" s="183"/>
      <c r="C14" s="118"/>
      <c r="D14" s="118"/>
      <c r="E14" s="119"/>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c r="AY14" s="119"/>
      <c r="AZ14" s="119"/>
      <c r="BA14" s="119"/>
      <c r="BB14" s="119"/>
      <c r="BC14" s="119"/>
      <c r="BD14" s="119"/>
      <c r="BE14" s="119"/>
      <c r="BF14" s="119"/>
      <c r="BG14" s="119"/>
      <c r="BH14" s="119"/>
      <c r="BI14" s="119"/>
      <c r="BJ14" s="119"/>
      <c r="BK14" s="119"/>
      <c r="BL14" s="119"/>
      <c r="BM14" s="119"/>
      <c r="BN14" s="119"/>
      <c r="BO14" s="119"/>
      <c r="BP14" s="119"/>
      <c r="BQ14" s="119"/>
      <c r="BR14" s="119"/>
      <c r="BS14" s="119"/>
      <c r="BT14" s="119"/>
      <c r="BU14" s="119"/>
      <c r="BV14" s="119"/>
      <c r="BW14" s="119"/>
      <c r="BX14" s="119"/>
      <c r="BY14" s="119"/>
      <c r="BZ14" s="119"/>
      <c r="CA14" s="119"/>
      <c r="CB14" s="120"/>
      <c r="CC14" s="120"/>
      <c r="CD14" s="121"/>
      <c r="CE14" s="343"/>
      <c r="CF14" s="87"/>
      <c r="CG14" s="110" t="s">
        <v>282</v>
      </c>
      <c r="CH14" s="183"/>
      <c r="CI14" s="118"/>
      <c r="CJ14" s="118"/>
      <c r="CK14" s="118"/>
      <c r="CL14" s="118"/>
      <c r="CM14" s="118"/>
      <c r="CN14" s="118"/>
      <c r="CO14" s="118"/>
      <c r="CP14" s="119"/>
      <c r="CQ14" s="119"/>
      <c r="CR14" s="119"/>
      <c r="CS14" s="119"/>
      <c r="CT14" s="119"/>
      <c r="CU14" s="119"/>
      <c r="CV14" s="119"/>
      <c r="CW14" s="119"/>
      <c r="CX14" s="119"/>
      <c r="CY14" s="119"/>
      <c r="CZ14" s="119"/>
      <c r="DA14" s="119"/>
      <c r="DB14" s="119"/>
      <c r="DC14" s="119"/>
      <c r="DD14" s="119"/>
      <c r="DE14" s="119"/>
      <c r="DF14" s="119"/>
      <c r="DG14" s="119"/>
      <c r="DH14" s="119"/>
      <c r="DI14" s="119"/>
      <c r="DJ14" s="119"/>
      <c r="DK14" s="119"/>
      <c r="DL14" s="119"/>
      <c r="DM14" s="119"/>
      <c r="DN14" s="119"/>
      <c r="DO14" s="120"/>
      <c r="DP14" s="343"/>
      <c r="DR14" s="82">
        <f t="shared" si="0"/>
        <v>0</v>
      </c>
      <c r="DS14" s="82" t="str">
        <f t="shared" si="1"/>
        <v/>
      </c>
      <c r="DT14" s="82">
        <f t="shared" si="2"/>
        <v>0</v>
      </c>
      <c r="DU14" s="82" t="str">
        <f t="shared" si="3"/>
        <v/>
      </c>
    </row>
    <row r="15" spans="1:125" ht="50.1" customHeight="1" x14ac:dyDescent="0.25">
      <c r="A15" s="112" t="s">
        <v>283</v>
      </c>
      <c r="B15" s="182"/>
      <c r="C15" s="114"/>
      <c r="D15" s="114"/>
      <c r="E15" s="115"/>
      <c r="F15" s="115"/>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c r="BE15" s="115"/>
      <c r="BF15" s="115"/>
      <c r="BG15" s="115"/>
      <c r="BH15" s="115"/>
      <c r="BI15" s="115"/>
      <c r="BJ15" s="115"/>
      <c r="BK15" s="115"/>
      <c r="BL15" s="115"/>
      <c r="BM15" s="115"/>
      <c r="BN15" s="115"/>
      <c r="BO15" s="115"/>
      <c r="BP15" s="115"/>
      <c r="BQ15" s="115"/>
      <c r="BR15" s="115"/>
      <c r="BS15" s="115"/>
      <c r="BT15" s="115"/>
      <c r="BU15" s="115"/>
      <c r="BV15" s="115"/>
      <c r="BW15" s="115"/>
      <c r="BX15" s="115"/>
      <c r="BY15" s="115"/>
      <c r="BZ15" s="115"/>
      <c r="CA15" s="115"/>
      <c r="CB15" s="116"/>
      <c r="CC15" s="116"/>
      <c r="CD15" s="117"/>
      <c r="CE15" s="344"/>
      <c r="CF15" s="87"/>
      <c r="CG15" s="112" t="s">
        <v>283</v>
      </c>
      <c r="CH15" s="182"/>
      <c r="CI15" s="114"/>
      <c r="CJ15" s="114"/>
      <c r="CK15" s="114"/>
      <c r="CL15" s="114"/>
      <c r="CM15" s="114"/>
      <c r="CN15" s="114"/>
      <c r="CO15" s="114"/>
      <c r="CP15" s="115"/>
      <c r="CQ15" s="115"/>
      <c r="CR15" s="115"/>
      <c r="CS15" s="115"/>
      <c r="CT15" s="115"/>
      <c r="CU15" s="115"/>
      <c r="CV15" s="115"/>
      <c r="CW15" s="115"/>
      <c r="CX15" s="115"/>
      <c r="CY15" s="115"/>
      <c r="CZ15" s="115"/>
      <c r="DA15" s="115"/>
      <c r="DB15" s="115"/>
      <c r="DC15" s="115"/>
      <c r="DD15" s="115"/>
      <c r="DE15" s="115"/>
      <c r="DF15" s="115"/>
      <c r="DG15" s="115"/>
      <c r="DH15" s="115"/>
      <c r="DI15" s="115"/>
      <c r="DJ15" s="115"/>
      <c r="DK15" s="115"/>
      <c r="DL15" s="115"/>
      <c r="DM15" s="115"/>
      <c r="DN15" s="115"/>
      <c r="DO15" s="116"/>
      <c r="DP15" s="344"/>
      <c r="DR15" s="82">
        <f t="shared" si="0"/>
        <v>0</v>
      </c>
      <c r="DS15" s="82" t="str">
        <f t="shared" si="1"/>
        <v/>
      </c>
      <c r="DT15" s="82">
        <f t="shared" si="2"/>
        <v>0</v>
      </c>
      <c r="DU15" s="82" t="str">
        <f t="shared" si="3"/>
        <v/>
      </c>
    </row>
    <row r="16" spans="1:125" ht="50.1" customHeight="1" x14ac:dyDescent="0.25">
      <c r="A16" s="110" t="s">
        <v>284</v>
      </c>
      <c r="B16" s="183"/>
      <c r="C16" s="118"/>
      <c r="D16" s="118"/>
      <c r="E16" s="119"/>
      <c r="F16" s="119"/>
      <c r="G16" s="119"/>
      <c r="H16" s="119"/>
      <c r="I16" s="119"/>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c r="AT16" s="119"/>
      <c r="AU16" s="119"/>
      <c r="AV16" s="119"/>
      <c r="AW16" s="119"/>
      <c r="AX16" s="119"/>
      <c r="AY16" s="119"/>
      <c r="AZ16" s="119"/>
      <c r="BA16" s="119"/>
      <c r="BB16" s="119"/>
      <c r="BC16" s="119"/>
      <c r="BD16" s="119"/>
      <c r="BE16" s="119"/>
      <c r="BF16" s="119"/>
      <c r="BG16" s="119"/>
      <c r="BH16" s="119"/>
      <c r="BI16" s="119"/>
      <c r="BJ16" s="119"/>
      <c r="BK16" s="119"/>
      <c r="BL16" s="119"/>
      <c r="BM16" s="119"/>
      <c r="BN16" s="119"/>
      <c r="BO16" s="119"/>
      <c r="BP16" s="119"/>
      <c r="BQ16" s="119"/>
      <c r="BR16" s="119"/>
      <c r="BS16" s="119"/>
      <c r="BT16" s="119"/>
      <c r="BU16" s="119"/>
      <c r="BV16" s="119"/>
      <c r="BW16" s="119"/>
      <c r="BX16" s="119"/>
      <c r="BY16" s="119"/>
      <c r="BZ16" s="119"/>
      <c r="CA16" s="119"/>
      <c r="CB16" s="120"/>
      <c r="CC16" s="120"/>
      <c r="CD16" s="121"/>
      <c r="CE16" s="343"/>
      <c r="CF16" s="87"/>
      <c r="CG16" s="110" t="s">
        <v>284</v>
      </c>
      <c r="CH16" s="183"/>
      <c r="CI16" s="118"/>
      <c r="CJ16" s="118"/>
      <c r="CK16" s="118"/>
      <c r="CL16" s="118"/>
      <c r="CM16" s="118"/>
      <c r="CN16" s="118"/>
      <c r="CO16" s="118"/>
      <c r="CP16" s="119"/>
      <c r="CQ16" s="119"/>
      <c r="CR16" s="119"/>
      <c r="CS16" s="119"/>
      <c r="CT16" s="119"/>
      <c r="CU16" s="119"/>
      <c r="CV16" s="119"/>
      <c r="CW16" s="119"/>
      <c r="CX16" s="119"/>
      <c r="CY16" s="119"/>
      <c r="CZ16" s="119"/>
      <c r="DA16" s="119"/>
      <c r="DB16" s="119"/>
      <c r="DC16" s="119"/>
      <c r="DD16" s="119"/>
      <c r="DE16" s="119"/>
      <c r="DF16" s="119"/>
      <c r="DG16" s="119"/>
      <c r="DH16" s="119"/>
      <c r="DI16" s="119"/>
      <c r="DJ16" s="119"/>
      <c r="DK16" s="119"/>
      <c r="DL16" s="119"/>
      <c r="DM16" s="119"/>
      <c r="DN16" s="119"/>
      <c r="DO16" s="120"/>
      <c r="DP16" s="343"/>
      <c r="DR16" s="82">
        <f t="shared" si="0"/>
        <v>0</v>
      </c>
      <c r="DS16" s="82" t="str">
        <f t="shared" si="1"/>
        <v/>
      </c>
      <c r="DT16" s="82">
        <f t="shared" si="2"/>
        <v>0</v>
      </c>
      <c r="DU16" s="82" t="str">
        <f t="shared" si="3"/>
        <v/>
      </c>
    </row>
    <row r="17" spans="1:125" ht="50.1" customHeight="1" x14ac:dyDescent="0.25">
      <c r="A17" s="112" t="s">
        <v>285</v>
      </c>
      <c r="B17" s="182"/>
      <c r="C17" s="114"/>
      <c r="D17" s="114"/>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c r="BZ17" s="115"/>
      <c r="CA17" s="115"/>
      <c r="CB17" s="116"/>
      <c r="CC17" s="116"/>
      <c r="CD17" s="117"/>
      <c r="CE17" s="344"/>
      <c r="CF17" s="87"/>
      <c r="CG17" s="112" t="s">
        <v>285</v>
      </c>
      <c r="CH17" s="182"/>
      <c r="CI17" s="114"/>
      <c r="CJ17" s="114"/>
      <c r="CK17" s="114"/>
      <c r="CL17" s="114"/>
      <c r="CM17" s="114"/>
      <c r="CN17" s="114"/>
      <c r="CO17" s="114"/>
      <c r="CP17" s="115"/>
      <c r="CQ17" s="115"/>
      <c r="CR17" s="115"/>
      <c r="CS17" s="115"/>
      <c r="CT17" s="115"/>
      <c r="CU17" s="115"/>
      <c r="CV17" s="115"/>
      <c r="CW17" s="115"/>
      <c r="CX17" s="115"/>
      <c r="CY17" s="115"/>
      <c r="CZ17" s="115"/>
      <c r="DA17" s="115"/>
      <c r="DB17" s="115"/>
      <c r="DC17" s="115"/>
      <c r="DD17" s="115"/>
      <c r="DE17" s="115"/>
      <c r="DF17" s="115"/>
      <c r="DG17" s="115"/>
      <c r="DH17" s="115"/>
      <c r="DI17" s="115"/>
      <c r="DJ17" s="115"/>
      <c r="DK17" s="115"/>
      <c r="DL17" s="115"/>
      <c r="DM17" s="115"/>
      <c r="DN17" s="115"/>
      <c r="DO17" s="116"/>
      <c r="DP17" s="344"/>
      <c r="DR17" s="82">
        <f t="shared" si="0"/>
        <v>0</v>
      </c>
      <c r="DS17" s="82" t="str">
        <f t="shared" si="1"/>
        <v/>
      </c>
      <c r="DT17" s="82">
        <f t="shared" si="2"/>
        <v>0</v>
      </c>
      <c r="DU17" s="82" t="str">
        <f t="shared" si="3"/>
        <v/>
      </c>
    </row>
    <row r="18" spans="1:125" ht="50.1" customHeight="1" x14ac:dyDescent="0.25">
      <c r="A18" s="110" t="s">
        <v>286</v>
      </c>
      <c r="B18" s="183"/>
      <c r="C18" s="118"/>
      <c r="D18" s="118"/>
      <c r="E18" s="119"/>
      <c r="F18" s="119"/>
      <c r="G18" s="119"/>
      <c r="H18" s="119"/>
      <c r="I18" s="119"/>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c r="AX18" s="119"/>
      <c r="AY18" s="119"/>
      <c r="AZ18" s="119"/>
      <c r="BA18" s="119"/>
      <c r="BB18" s="119"/>
      <c r="BC18" s="119"/>
      <c r="BD18" s="119"/>
      <c r="BE18" s="119"/>
      <c r="BF18" s="119"/>
      <c r="BG18" s="119"/>
      <c r="BH18" s="119"/>
      <c r="BI18" s="119"/>
      <c r="BJ18" s="119"/>
      <c r="BK18" s="119"/>
      <c r="BL18" s="119"/>
      <c r="BM18" s="119"/>
      <c r="BN18" s="119"/>
      <c r="BO18" s="119"/>
      <c r="BP18" s="119"/>
      <c r="BQ18" s="119"/>
      <c r="BR18" s="119"/>
      <c r="BS18" s="119"/>
      <c r="BT18" s="119"/>
      <c r="BU18" s="119"/>
      <c r="BV18" s="119"/>
      <c r="BW18" s="119"/>
      <c r="BX18" s="119"/>
      <c r="BY18" s="119"/>
      <c r="BZ18" s="119"/>
      <c r="CA18" s="119"/>
      <c r="CB18" s="120"/>
      <c r="CC18" s="120"/>
      <c r="CD18" s="121"/>
      <c r="CE18" s="343"/>
      <c r="CF18" s="87"/>
      <c r="CG18" s="110" t="s">
        <v>286</v>
      </c>
      <c r="CH18" s="183"/>
      <c r="CI18" s="118"/>
      <c r="CJ18" s="118"/>
      <c r="CK18" s="118"/>
      <c r="CL18" s="118"/>
      <c r="CM18" s="118"/>
      <c r="CN18" s="118"/>
      <c r="CO18" s="118"/>
      <c r="CP18" s="119"/>
      <c r="CQ18" s="119"/>
      <c r="CR18" s="119"/>
      <c r="CS18" s="119"/>
      <c r="CT18" s="119"/>
      <c r="CU18" s="119"/>
      <c r="CV18" s="119"/>
      <c r="CW18" s="119"/>
      <c r="CX18" s="119"/>
      <c r="CY18" s="119"/>
      <c r="CZ18" s="119"/>
      <c r="DA18" s="119"/>
      <c r="DB18" s="119"/>
      <c r="DC18" s="119"/>
      <c r="DD18" s="119"/>
      <c r="DE18" s="119"/>
      <c r="DF18" s="119"/>
      <c r="DG18" s="119"/>
      <c r="DH18" s="119"/>
      <c r="DI18" s="119"/>
      <c r="DJ18" s="119"/>
      <c r="DK18" s="119"/>
      <c r="DL18" s="119"/>
      <c r="DM18" s="119"/>
      <c r="DN18" s="119"/>
      <c r="DO18" s="120"/>
      <c r="DP18" s="343"/>
      <c r="DR18" s="82">
        <f t="shared" si="0"/>
        <v>0</v>
      </c>
      <c r="DS18" s="82" t="str">
        <f t="shared" si="1"/>
        <v/>
      </c>
      <c r="DT18" s="82">
        <f t="shared" si="2"/>
        <v>0</v>
      </c>
      <c r="DU18" s="82" t="str">
        <f t="shared" si="3"/>
        <v/>
      </c>
    </row>
    <row r="19" spans="1:125" ht="50.1" customHeight="1" x14ac:dyDescent="0.25">
      <c r="A19" s="112" t="s">
        <v>287</v>
      </c>
      <c r="B19" s="182"/>
      <c r="C19" s="114"/>
      <c r="D19" s="114"/>
      <c r="E19" s="115"/>
      <c r="F19" s="115"/>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6"/>
      <c r="CC19" s="116"/>
      <c r="CD19" s="117"/>
      <c r="CE19" s="344"/>
      <c r="CF19" s="87"/>
      <c r="CG19" s="112" t="s">
        <v>287</v>
      </c>
      <c r="CH19" s="182"/>
      <c r="CI19" s="114"/>
      <c r="CJ19" s="114"/>
      <c r="CK19" s="114"/>
      <c r="CL19" s="114"/>
      <c r="CM19" s="114"/>
      <c r="CN19" s="114"/>
      <c r="CO19" s="114"/>
      <c r="CP19" s="115"/>
      <c r="CQ19" s="115"/>
      <c r="CR19" s="115"/>
      <c r="CS19" s="115"/>
      <c r="CT19" s="115"/>
      <c r="CU19" s="115"/>
      <c r="CV19" s="115"/>
      <c r="CW19" s="115"/>
      <c r="CX19" s="115"/>
      <c r="CY19" s="115"/>
      <c r="CZ19" s="115"/>
      <c r="DA19" s="115"/>
      <c r="DB19" s="115"/>
      <c r="DC19" s="115"/>
      <c r="DD19" s="115"/>
      <c r="DE19" s="115"/>
      <c r="DF19" s="115"/>
      <c r="DG19" s="115"/>
      <c r="DH19" s="115"/>
      <c r="DI19" s="115"/>
      <c r="DJ19" s="115"/>
      <c r="DK19" s="115"/>
      <c r="DL19" s="115"/>
      <c r="DM19" s="115"/>
      <c r="DN19" s="115"/>
      <c r="DO19" s="116"/>
      <c r="DP19" s="344"/>
      <c r="DR19" s="82">
        <f t="shared" si="0"/>
        <v>0</v>
      </c>
      <c r="DS19" s="82" t="str">
        <f t="shared" si="1"/>
        <v/>
      </c>
      <c r="DT19" s="82">
        <f t="shared" si="2"/>
        <v>0</v>
      </c>
      <c r="DU19" s="82" t="str">
        <f t="shared" si="3"/>
        <v/>
      </c>
    </row>
    <row r="20" spans="1:125" ht="50.1" customHeight="1" x14ac:dyDescent="0.25">
      <c r="A20" s="110" t="s">
        <v>288</v>
      </c>
      <c r="B20" s="183"/>
      <c r="C20" s="118"/>
      <c r="D20" s="118"/>
      <c r="E20" s="119"/>
      <c r="F20" s="119"/>
      <c r="G20" s="119"/>
      <c r="H20" s="119"/>
      <c r="I20" s="119"/>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c r="AL20" s="119"/>
      <c r="AM20" s="119"/>
      <c r="AN20" s="119"/>
      <c r="AO20" s="119"/>
      <c r="AP20" s="119"/>
      <c r="AQ20" s="119"/>
      <c r="AR20" s="119"/>
      <c r="AS20" s="119"/>
      <c r="AT20" s="119"/>
      <c r="AU20" s="119"/>
      <c r="AV20" s="119"/>
      <c r="AW20" s="119"/>
      <c r="AX20" s="119"/>
      <c r="AY20" s="119"/>
      <c r="AZ20" s="119"/>
      <c r="BA20" s="119"/>
      <c r="BB20" s="119"/>
      <c r="BC20" s="119"/>
      <c r="BD20" s="119"/>
      <c r="BE20" s="119"/>
      <c r="BF20" s="119"/>
      <c r="BG20" s="119"/>
      <c r="BH20" s="119"/>
      <c r="BI20" s="119"/>
      <c r="BJ20" s="119"/>
      <c r="BK20" s="119"/>
      <c r="BL20" s="119"/>
      <c r="BM20" s="119"/>
      <c r="BN20" s="119"/>
      <c r="BO20" s="119"/>
      <c r="BP20" s="119"/>
      <c r="BQ20" s="119"/>
      <c r="BR20" s="119"/>
      <c r="BS20" s="119"/>
      <c r="BT20" s="119"/>
      <c r="BU20" s="119"/>
      <c r="BV20" s="119"/>
      <c r="BW20" s="119"/>
      <c r="BX20" s="119"/>
      <c r="BY20" s="119"/>
      <c r="BZ20" s="119"/>
      <c r="CA20" s="119"/>
      <c r="CB20" s="120"/>
      <c r="CC20" s="120"/>
      <c r="CD20" s="121"/>
      <c r="CE20" s="343"/>
      <c r="CF20" s="87"/>
      <c r="CG20" s="110" t="s">
        <v>288</v>
      </c>
      <c r="CH20" s="183"/>
      <c r="CI20" s="118"/>
      <c r="CJ20" s="118"/>
      <c r="CK20" s="118"/>
      <c r="CL20" s="118"/>
      <c r="CM20" s="118"/>
      <c r="CN20" s="118"/>
      <c r="CO20" s="118"/>
      <c r="CP20" s="119"/>
      <c r="CQ20" s="119"/>
      <c r="CR20" s="119"/>
      <c r="CS20" s="119"/>
      <c r="CT20" s="119"/>
      <c r="CU20" s="119"/>
      <c r="CV20" s="119"/>
      <c r="CW20" s="119"/>
      <c r="CX20" s="119"/>
      <c r="CY20" s="119"/>
      <c r="CZ20" s="119"/>
      <c r="DA20" s="119"/>
      <c r="DB20" s="119"/>
      <c r="DC20" s="119"/>
      <c r="DD20" s="119"/>
      <c r="DE20" s="119"/>
      <c r="DF20" s="119"/>
      <c r="DG20" s="119"/>
      <c r="DH20" s="119"/>
      <c r="DI20" s="119"/>
      <c r="DJ20" s="119"/>
      <c r="DK20" s="119"/>
      <c r="DL20" s="119"/>
      <c r="DM20" s="119"/>
      <c r="DN20" s="119"/>
      <c r="DO20" s="120"/>
      <c r="DP20" s="343"/>
      <c r="DR20" s="82">
        <f t="shared" si="0"/>
        <v>0</v>
      </c>
      <c r="DS20" s="82" t="str">
        <f t="shared" si="1"/>
        <v/>
      </c>
      <c r="DT20" s="82">
        <f t="shared" si="2"/>
        <v>0</v>
      </c>
      <c r="DU20" s="82" t="str">
        <f t="shared" si="3"/>
        <v/>
      </c>
    </row>
    <row r="21" spans="1:125" ht="50.1" customHeight="1" x14ac:dyDescent="0.25">
      <c r="A21" s="112" t="s">
        <v>289</v>
      </c>
      <c r="B21" s="182"/>
      <c r="C21" s="114"/>
      <c r="D21" s="114"/>
      <c r="E21" s="115"/>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c r="BZ21" s="115"/>
      <c r="CA21" s="115"/>
      <c r="CB21" s="116"/>
      <c r="CC21" s="116"/>
      <c r="CD21" s="117"/>
      <c r="CE21" s="344"/>
      <c r="CF21" s="87"/>
      <c r="CG21" s="112" t="s">
        <v>289</v>
      </c>
      <c r="CH21" s="182"/>
      <c r="CI21" s="114"/>
      <c r="CJ21" s="114"/>
      <c r="CK21" s="114"/>
      <c r="CL21" s="114"/>
      <c r="CM21" s="114"/>
      <c r="CN21" s="114"/>
      <c r="CO21" s="114"/>
      <c r="CP21" s="115"/>
      <c r="CQ21" s="115"/>
      <c r="CR21" s="115"/>
      <c r="CS21" s="115"/>
      <c r="CT21" s="115"/>
      <c r="CU21" s="115"/>
      <c r="CV21" s="115"/>
      <c r="CW21" s="115"/>
      <c r="CX21" s="115"/>
      <c r="CY21" s="115"/>
      <c r="CZ21" s="115"/>
      <c r="DA21" s="115"/>
      <c r="DB21" s="115"/>
      <c r="DC21" s="115"/>
      <c r="DD21" s="115"/>
      <c r="DE21" s="115"/>
      <c r="DF21" s="115"/>
      <c r="DG21" s="115"/>
      <c r="DH21" s="115"/>
      <c r="DI21" s="115"/>
      <c r="DJ21" s="115"/>
      <c r="DK21" s="115"/>
      <c r="DL21" s="115"/>
      <c r="DM21" s="115"/>
      <c r="DN21" s="115"/>
      <c r="DO21" s="116"/>
      <c r="DP21" s="344"/>
      <c r="DR21" s="82">
        <f t="shared" si="0"/>
        <v>0</v>
      </c>
      <c r="DS21" s="82" t="str">
        <f t="shared" si="1"/>
        <v/>
      </c>
      <c r="DT21" s="82">
        <f t="shared" si="2"/>
        <v>0</v>
      </c>
      <c r="DU21" s="82" t="str">
        <f t="shared" si="3"/>
        <v/>
      </c>
    </row>
    <row r="22" spans="1:125" ht="50.1" customHeight="1" x14ac:dyDescent="0.25">
      <c r="A22" s="110" t="s">
        <v>290</v>
      </c>
      <c r="B22" s="183"/>
      <c r="C22" s="118"/>
      <c r="D22" s="118"/>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19"/>
      <c r="BD22" s="119"/>
      <c r="BE22" s="119"/>
      <c r="BF22" s="119"/>
      <c r="BG22" s="119"/>
      <c r="BH22" s="119"/>
      <c r="BI22" s="119"/>
      <c r="BJ22" s="119"/>
      <c r="BK22" s="119"/>
      <c r="BL22" s="119"/>
      <c r="BM22" s="119"/>
      <c r="BN22" s="119"/>
      <c r="BO22" s="119"/>
      <c r="BP22" s="119"/>
      <c r="BQ22" s="119"/>
      <c r="BR22" s="119"/>
      <c r="BS22" s="119"/>
      <c r="BT22" s="119"/>
      <c r="BU22" s="119"/>
      <c r="BV22" s="119"/>
      <c r="BW22" s="119"/>
      <c r="BX22" s="119"/>
      <c r="BY22" s="119"/>
      <c r="BZ22" s="119"/>
      <c r="CA22" s="119"/>
      <c r="CB22" s="120"/>
      <c r="CC22" s="120"/>
      <c r="CD22" s="121"/>
      <c r="CE22" s="343"/>
      <c r="CF22" s="87"/>
      <c r="CG22" s="110" t="s">
        <v>290</v>
      </c>
      <c r="CH22" s="183"/>
      <c r="CI22" s="118"/>
      <c r="CJ22" s="118"/>
      <c r="CK22" s="118"/>
      <c r="CL22" s="118"/>
      <c r="CM22" s="118"/>
      <c r="CN22" s="118"/>
      <c r="CO22" s="118"/>
      <c r="CP22" s="119"/>
      <c r="CQ22" s="119"/>
      <c r="CR22" s="119"/>
      <c r="CS22" s="119"/>
      <c r="CT22" s="119"/>
      <c r="CU22" s="119"/>
      <c r="CV22" s="119"/>
      <c r="CW22" s="119"/>
      <c r="CX22" s="119"/>
      <c r="CY22" s="119"/>
      <c r="CZ22" s="119"/>
      <c r="DA22" s="119"/>
      <c r="DB22" s="119"/>
      <c r="DC22" s="119"/>
      <c r="DD22" s="119"/>
      <c r="DE22" s="119"/>
      <c r="DF22" s="119"/>
      <c r="DG22" s="119"/>
      <c r="DH22" s="119"/>
      <c r="DI22" s="119"/>
      <c r="DJ22" s="119"/>
      <c r="DK22" s="119"/>
      <c r="DL22" s="119"/>
      <c r="DM22" s="119"/>
      <c r="DN22" s="119"/>
      <c r="DO22" s="120"/>
      <c r="DP22" s="343"/>
      <c r="DR22" s="82">
        <f t="shared" si="0"/>
        <v>0</v>
      </c>
      <c r="DS22" s="82" t="str">
        <f t="shared" si="1"/>
        <v/>
      </c>
      <c r="DT22" s="82">
        <f t="shared" si="2"/>
        <v>0</v>
      </c>
      <c r="DU22" s="82" t="str">
        <f t="shared" si="3"/>
        <v/>
      </c>
    </row>
    <row r="23" spans="1:125" ht="50.1" customHeight="1" x14ac:dyDescent="0.25">
      <c r="A23" s="112" t="s">
        <v>291</v>
      </c>
      <c r="B23" s="182"/>
      <c r="C23" s="114"/>
      <c r="D23" s="114"/>
      <c r="E23" s="115"/>
      <c r="F23" s="115"/>
      <c r="G23" s="115"/>
      <c r="H23" s="115"/>
      <c r="I23" s="115"/>
      <c r="J23" s="115"/>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c r="BZ23" s="115"/>
      <c r="CA23" s="115"/>
      <c r="CB23" s="116"/>
      <c r="CC23" s="116"/>
      <c r="CD23" s="117"/>
      <c r="CE23" s="344"/>
      <c r="CF23" s="87"/>
      <c r="CG23" s="112" t="s">
        <v>291</v>
      </c>
      <c r="CH23" s="182"/>
      <c r="CI23" s="114"/>
      <c r="CJ23" s="114"/>
      <c r="CK23" s="114"/>
      <c r="CL23" s="114"/>
      <c r="CM23" s="114"/>
      <c r="CN23" s="114"/>
      <c r="CO23" s="114"/>
      <c r="CP23" s="115"/>
      <c r="CQ23" s="115"/>
      <c r="CR23" s="115"/>
      <c r="CS23" s="115"/>
      <c r="CT23" s="115"/>
      <c r="CU23" s="115"/>
      <c r="CV23" s="115"/>
      <c r="CW23" s="115"/>
      <c r="CX23" s="115"/>
      <c r="CY23" s="115"/>
      <c r="CZ23" s="115"/>
      <c r="DA23" s="115"/>
      <c r="DB23" s="115"/>
      <c r="DC23" s="115"/>
      <c r="DD23" s="115"/>
      <c r="DE23" s="115"/>
      <c r="DF23" s="115"/>
      <c r="DG23" s="115"/>
      <c r="DH23" s="115"/>
      <c r="DI23" s="115"/>
      <c r="DJ23" s="115"/>
      <c r="DK23" s="115"/>
      <c r="DL23" s="115"/>
      <c r="DM23" s="115"/>
      <c r="DN23" s="115"/>
      <c r="DO23" s="116"/>
      <c r="DP23" s="344"/>
      <c r="DR23" s="82">
        <f t="shared" si="0"/>
        <v>0</v>
      </c>
      <c r="DS23" s="82" t="str">
        <f t="shared" si="1"/>
        <v/>
      </c>
      <c r="DT23" s="82">
        <f t="shared" si="2"/>
        <v>0</v>
      </c>
      <c r="DU23" s="82" t="str">
        <f t="shared" si="3"/>
        <v/>
      </c>
    </row>
    <row r="24" spans="1:125" ht="50.1" customHeight="1" x14ac:dyDescent="0.25">
      <c r="A24" s="110" t="s">
        <v>355</v>
      </c>
      <c r="B24" s="183"/>
      <c r="C24" s="118"/>
      <c r="D24" s="118"/>
      <c r="E24" s="119"/>
      <c r="F24" s="119"/>
      <c r="G24" s="119"/>
      <c r="H24" s="119"/>
      <c r="I24" s="119"/>
      <c r="J24" s="119"/>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c r="AJ24" s="119"/>
      <c r="AK24" s="119"/>
      <c r="AL24" s="119"/>
      <c r="AM24" s="119"/>
      <c r="AN24" s="119"/>
      <c r="AO24" s="119"/>
      <c r="AP24" s="119"/>
      <c r="AQ24" s="119"/>
      <c r="AR24" s="119"/>
      <c r="AS24" s="119"/>
      <c r="AT24" s="119"/>
      <c r="AU24" s="119"/>
      <c r="AV24" s="119"/>
      <c r="AW24" s="119"/>
      <c r="AX24" s="119"/>
      <c r="AY24" s="119"/>
      <c r="AZ24" s="119"/>
      <c r="BA24" s="119"/>
      <c r="BB24" s="119"/>
      <c r="BC24" s="119"/>
      <c r="BD24" s="119"/>
      <c r="BE24" s="119"/>
      <c r="BF24" s="119"/>
      <c r="BG24" s="119"/>
      <c r="BH24" s="119"/>
      <c r="BI24" s="119"/>
      <c r="BJ24" s="119"/>
      <c r="BK24" s="119"/>
      <c r="BL24" s="119"/>
      <c r="BM24" s="119"/>
      <c r="BN24" s="119"/>
      <c r="BO24" s="119"/>
      <c r="BP24" s="119"/>
      <c r="BQ24" s="119"/>
      <c r="BR24" s="119"/>
      <c r="BS24" s="119"/>
      <c r="BT24" s="119"/>
      <c r="BU24" s="119"/>
      <c r="BV24" s="119"/>
      <c r="BW24" s="119"/>
      <c r="BX24" s="119"/>
      <c r="BY24" s="119"/>
      <c r="BZ24" s="119"/>
      <c r="CA24" s="119"/>
      <c r="CB24" s="120"/>
      <c r="CC24" s="120"/>
      <c r="CD24" s="121"/>
      <c r="CE24" s="343"/>
      <c r="CF24" s="87"/>
      <c r="CG24" s="110" t="s">
        <v>355</v>
      </c>
      <c r="CH24" s="183"/>
      <c r="CI24" s="118"/>
      <c r="CJ24" s="118"/>
      <c r="CK24" s="118"/>
      <c r="CL24" s="118"/>
      <c r="CM24" s="118"/>
      <c r="CN24" s="118"/>
      <c r="CO24" s="118"/>
      <c r="CP24" s="119"/>
      <c r="CQ24" s="119"/>
      <c r="CR24" s="119"/>
      <c r="CS24" s="119"/>
      <c r="CT24" s="119"/>
      <c r="CU24" s="119"/>
      <c r="CV24" s="119"/>
      <c r="CW24" s="119"/>
      <c r="CX24" s="119"/>
      <c r="CY24" s="119"/>
      <c r="CZ24" s="119"/>
      <c r="DA24" s="119"/>
      <c r="DB24" s="119"/>
      <c r="DC24" s="119"/>
      <c r="DD24" s="119"/>
      <c r="DE24" s="119"/>
      <c r="DF24" s="119"/>
      <c r="DG24" s="119"/>
      <c r="DH24" s="119"/>
      <c r="DI24" s="119"/>
      <c r="DJ24" s="119"/>
      <c r="DK24" s="119"/>
      <c r="DL24" s="119"/>
      <c r="DM24" s="119"/>
      <c r="DN24" s="119"/>
      <c r="DO24" s="120"/>
      <c r="DP24" s="343"/>
      <c r="DR24" s="82">
        <f t="shared" si="0"/>
        <v>0</v>
      </c>
      <c r="DS24" s="82" t="str">
        <f t="shared" si="1"/>
        <v/>
      </c>
      <c r="DT24" s="82">
        <f t="shared" si="2"/>
        <v>0</v>
      </c>
      <c r="DU24" s="82" t="str">
        <f t="shared" si="3"/>
        <v/>
      </c>
    </row>
    <row r="25" spans="1:125" ht="50.1" customHeight="1" collapsed="1" x14ac:dyDescent="0.25">
      <c r="A25" s="112" t="s">
        <v>356</v>
      </c>
      <c r="B25" s="182"/>
      <c r="C25" s="114"/>
      <c r="D25" s="114"/>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c r="BZ25" s="115"/>
      <c r="CA25" s="115"/>
      <c r="CB25" s="116"/>
      <c r="CC25" s="116"/>
      <c r="CD25" s="117"/>
      <c r="CE25" s="344"/>
      <c r="CF25" s="87"/>
      <c r="CG25" s="112" t="s">
        <v>356</v>
      </c>
      <c r="CH25" s="182"/>
      <c r="CI25" s="114"/>
      <c r="CJ25" s="114"/>
      <c r="CK25" s="115"/>
      <c r="CL25" s="115"/>
      <c r="CM25" s="115"/>
      <c r="CN25" s="115"/>
      <c r="CO25" s="115"/>
      <c r="CP25" s="115"/>
      <c r="CQ25" s="115"/>
      <c r="CR25" s="115"/>
      <c r="CS25" s="115"/>
      <c r="CT25" s="115"/>
      <c r="CU25" s="115"/>
      <c r="CV25" s="115"/>
      <c r="CW25" s="115"/>
      <c r="CX25" s="115"/>
      <c r="CY25" s="115"/>
      <c r="CZ25" s="115"/>
      <c r="DA25" s="115"/>
      <c r="DB25" s="115"/>
      <c r="DC25" s="115"/>
      <c r="DD25" s="115"/>
      <c r="DE25" s="115"/>
      <c r="DF25" s="115"/>
      <c r="DG25" s="115"/>
      <c r="DH25" s="115"/>
      <c r="DI25" s="115"/>
      <c r="DJ25" s="115"/>
      <c r="DK25" s="115"/>
      <c r="DL25" s="115"/>
      <c r="DM25" s="115"/>
      <c r="DN25" s="115"/>
      <c r="DO25" s="116"/>
      <c r="DP25" s="363"/>
      <c r="DR25" s="82">
        <f t="shared" si="0"/>
        <v>0</v>
      </c>
      <c r="DS25" s="82" t="str">
        <f t="shared" si="1"/>
        <v/>
      </c>
      <c r="DT25" s="82">
        <f t="shared" si="2"/>
        <v>0</v>
      </c>
      <c r="DU25" s="82" t="str">
        <f t="shared" si="3"/>
        <v/>
      </c>
    </row>
    <row r="26" spans="1:125" ht="50.1" customHeight="1" collapsed="1" x14ac:dyDescent="0.25">
      <c r="A26" s="110" t="s">
        <v>357</v>
      </c>
      <c r="B26" s="183"/>
      <c r="C26" s="118"/>
      <c r="D26" s="118"/>
      <c r="E26" s="119"/>
      <c r="F26" s="119"/>
      <c r="G26" s="119"/>
      <c r="H26" s="119"/>
      <c r="I26" s="119"/>
      <c r="J26" s="119"/>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A26" s="119"/>
      <c r="BB26" s="119"/>
      <c r="BC26" s="119"/>
      <c r="BD26" s="119"/>
      <c r="BE26" s="119"/>
      <c r="BF26" s="119"/>
      <c r="BG26" s="119"/>
      <c r="BH26" s="119"/>
      <c r="BI26" s="119"/>
      <c r="BJ26" s="119"/>
      <c r="BK26" s="119"/>
      <c r="BL26" s="119"/>
      <c r="BM26" s="119"/>
      <c r="BN26" s="119"/>
      <c r="BO26" s="119"/>
      <c r="BP26" s="119"/>
      <c r="BQ26" s="119"/>
      <c r="BR26" s="119"/>
      <c r="BS26" s="119"/>
      <c r="BT26" s="119"/>
      <c r="BU26" s="119"/>
      <c r="BV26" s="119"/>
      <c r="BW26" s="119"/>
      <c r="BX26" s="119"/>
      <c r="BY26" s="119"/>
      <c r="BZ26" s="119"/>
      <c r="CA26" s="119"/>
      <c r="CB26" s="120"/>
      <c r="CC26" s="120"/>
      <c r="CD26" s="121"/>
      <c r="CE26" s="343"/>
      <c r="CF26" s="87"/>
      <c r="CG26" s="110" t="s">
        <v>357</v>
      </c>
      <c r="CH26" s="183"/>
      <c r="CI26" s="118"/>
      <c r="CJ26" s="118"/>
      <c r="CK26" s="119"/>
      <c r="CL26" s="119"/>
      <c r="CM26" s="119"/>
      <c r="CN26" s="119"/>
      <c r="CO26" s="119"/>
      <c r="CP26" s="119"/>
      <c r="CQ26" s="119"/>
      <c r="CR26" s="119"/>
      <c r="CS26" s="119"/>
      <c r="CT26" s="119"/>
      <c r="CU26" s="119"/>
      <c r="CV26" s="119"/>
      <c r="CW26" s="119"/>
      <c r="CX26" s="119"/>
      <c r="CY26" s="119"/>
      <c r="CZ26" s="119"/>
      <c r="DA26" s="119"/>
      <c r="DB26" s="119"/>
      <c r="DC26" s="119"/>
      <c r="DD26" s="119"/>
      <c r="DE26" s="119"/>
      <c r="DF26" s="119"/>
      <c r="DG26" s="119"/>
      <c r="DH26" s="119"/>
      <c r="DI26" s="119"/>
      <c r="DJ26" s="119"/>
      <c r="DK26" s="119"/>
      <c r="DL26" s="119"/>
      <c r="DM26" s="119"/>
      <c r="DN26" s="119"/>
      <c r="DO26" s="120"/>
      <c r="DP26" s="364"/>
      <c r="DR26" s="82">
        <f t="shared" si="0"/>
        <v>0</v>
      </c>
      <c r="DS26" s="82" t="str">
        <f t="shared" si="1"/>
        <v/>
      </c>
      <c r="DT26" s="82">
        <f t="shared" si="2"/>
        <v>0</v>
      </c>
      <c r="DU26" s="82" t="str">
        <f t="shared" si="3"/>
        <v/>
      </c>
    </row>
    <row r="27" spans="1:125" ht="50.1" customHeight="1" x14ac:dyDescent="0.25">
      <c r="A27" s="112" t="s">
        <v>358</v>
      </c>
      <c r="B27" s="182"/>
      <c r="C27" s="114"/>
      <c r="D27" s="114"/>
      <c r="E27" s="115"/>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6"/>
      <c r="CC27" s="116"/>
      <c r="CD27" s="117"/>
      <c r="CE27" s="344"/>
      <c r="CF27" s="87"/>
      <c r="CG27" s="112" t="s">
        <v>358</v>
      </c>
      <c r="CH27" s="182"/>
      <c r="CI27" s="114"/>
      <c r="CJ27" s="114"/>
      <c r="CK27" s="115"/>
      <c r="CL27" s="115"/>
      <c r="CM27" s="115"/>
      <c r="CN27" s="115"/>
      <c r="CO27" s="115"/>
      <c r="CP27" s="115"/>
      <c r="CQ27" s="115"/>
      <c r="CR27" s="115"/>
      <c r="CS27" s="115"/>
      <c r="CT27" s="115"/>
      <c r="CU27" s="115"/>
      <c r="CV27" s="115"/>
      <c r="CW27" s="115"/>
      <c r="CX27" s="115"/>
      <c r="CY27" s="115"/>
      <c r="CZ27" s="115"/>
      <c r="DA27" s="115"/>
      <c r="DB27" s="115"/>
      <c r="DC27" s="115"/>
      <c r="DD27" s="115"/>
      <c r="DE27" s="115"/>
      <c r="DF27" s="115"/>
      <c r="DG27" s="115"/>
      <c r="DH27" s="115"/>
      <c r="DI27" s="115"/>
      <c r="DJ27" s="115"/>
      <c r="DK27" s="115"/>
      <c r="DL27" s="115"/>
      <c r="DM27" s="115"/>
      <c r="DN27" s="115"/>
      <c r="DO27" s="116"/>
      <c r="DP27" s="363"/>
      <c r="DR27" s="82">
        <f t="shared" si="0"/>
        <v>0</v>
      </c>
      <c r="DS27" s="82" t="str">
        <f t="shared" si="1"/>
        <v/>
      </c>
      <c r="DT27" s="82">
        <f t="shared" si="2"/>
        <v>0</v>
      </c>
      <c r="DU27" s="82" t="str">
        <f t="shared" si="3"/>
        <v/>
      </c>
    </row>
    <row r="28" spans="1:125" ht="50.1" customHeight="1" x14ac:dyDescent="0.25">
      <c r="A28" s="110" t="s">
        <v>359</v>
      </c>
      <c r="B28" s="183"/>
      <c r="C28" s="118"/>
      <c r="D28" s="118"/>
      <c r="E28" s="119"/>
      <c r="F28" s="119"/>
      <c r="G28" s="119"/>
      <c r="H28" s="119"/>
      <c r="I28" s="119"/>
      <c r="J28" s="119"/>
      <c r="K28" s="119"/>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c r="AJ28" s="119"/>
      <c r="AK28" s="119"/>
      <c r="AL28" s="119"/>
      <c r="AM28" s="119"/>
      <c r="AN28" s="119"/>
      <c r="AO28" s="119"/>
      <c r="AP28" s="119"/>
      <c r="AQ28" s="119"/>
      <c r="AR28" s="119"/>
      <c r="AS28" s="119"/>
      <c r="AT28" s="119"/>
      <c r="AU28" s="119"/>
      <c r="AV28" s="119"/>
      <c r="AW28" s="119"/>
      <c r="AX28" s="119"/>
      <c r="AY28" s="119"/>
      <c r="AZ28" s="119"/>
      <c r="BA28" s="119"/>
      <c r="BB28" s="119"/>
      <c r="BC28" s="119"/>
      <c r="BD28" s="119"/>
      <c r="BE28" s="119"/>
      <c r="BF28" s="119"/>
      <c r="BG28" s="119"/>
      <c r="BH28" s="119"/>
      <c r="BI28" s="119"/>
      <c r="BJ28" s="119"/>
      <c r="BK28" s="119"/>
      <c r="BL28" s="119"/>
      <c r="BM28" s="119"/>
      <c r="BN28" s="119"/>
      <c r="BO28" s="119"/>
      <c r="BP28" s="119"/>
      <c r="BQ28" s="119"/>
      <c r="BR28" s="119"/>
      <c r="BS28" s="119"/>
      <c r="BT28" s="119"/>
      <c r="BU28" s="119"/>
      <c r="BV28" s="119"/>
      <c r="BW28" s="119"/>
      <c r="BX28" s="119"/>
      <c r="BY28" s="119"/>
      <c r="BZ28" s="119"/>
      <c r="CA28" s="119"/>
      <c r="CB28" s="120"/>
      <c r="CC28" s="120"/>
      <c r="CD28" s="121"/>
      <c r="CE28" s="343"/>
      <c r="CF28" s="87"/>
      <c r="CG28" s="110" t="s">
        <v>359</v>
      </c>
      <c r="CH28" s="183"/>
      <c r="CI28" s="118"/>
      <c r="CJ28" s="118"/>
      <c r="CK28" s="119"/>
      <c r="CL28" s="119"/>
      <c r="CM28" s="119"/>
      <c r="CN28" s="119"/>
      <c r="CO28" s="119"/>
      <c r="CP28" s="119"/>
      <c r="CQ28" s="119"/>
      <c r="CR28" s="119"/>
      <c r="CS28" s="119"/>
      <c r="CT28" s="119"/>
      <c r="CU28" s="119"/>
      <c r="CV28" s="119"/>
      <c r="CW28" s="119"/>
      <c r="CX28" s="119"/>
      <c r="CY28" s="119"/>
      <c r="CZ28" s="119"/>
      <c r="DA28" s="119"/>
      <c r="DB28" s="119"/>
      <c r="DC28" s="119"/>
      <c r="DD28" s="119"/>
      <c r="DE28" s="119"/>
      <c r="DF28" s="119"/>
      <c r="DG28" s="119"/>
      <c r="DH28" s="119"/>
      <c r="DI28" s="119"/>
      <c r="DJ28" s="119"/>
      <c r="DK28" s="119"/>
      <c r="DL28" s="119"/>
      <c r="DM28" s="119"/>
      <c r="DN28" s="119"/>
      <c r="DO28" s="120"/>
      <c r="DP28" s="364"/>
      <c r="DR28" s="82">
        <f t="shared" si="0"/>
        <v>0</v>
      </c>
      <c r="DS28" s="82" t="str">
        <f t="shared" si="1"/>
        <v/>
      </c>
      <c r="DT28" s="82">
        <f t="shared" si="2"/>
        <v>0</v>
      </c>
      <c r="DU28" s="82" t="str">
        <f t="shared" si="3"/>
        <v/>
      </c>
    </row>
    <row r="29" spans="1:125" ht="50.1" customHeight="1" x14ac:dyDescent="0.25">
      <c r="A29" s="112" t="s">
        <v>360</v>
      </c>
      <c r="B29" s="182"/>
      <c r="C29" s="114"/>
      <c r="D29" s="114"/>
      <c r="E29" s="115"/>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115"/>
      <c r="BL29" s="115"/>
      <c r="BM29" s="115"/>
      <c r="BN29" s="115"/>
      <c r="BO29" s="115"/>
      <c r="BP29" s="115"/>
      <c r="BQ29" s="115"/>
      <c r="BR29" s="115"/>
      <c r="BS29" s="115"/>
      <c r="BT29" s="115"/>
      <c r="BU29" s="115"/>
      <c r="BV29" s="115"/>
      <c r="BW29" s="115"/>
      <c r="BX29" s="115"/>
      <c r="BY29" s="115"/>
      <c r="BZ29" s="115"/>
      <c r="CA29" s="115"/>
      <c r="CB29" s="116"/>
      <c r="CC29" s="116"/>
      <c r="CD29" s="117"/>
      <c r="CE29" s="344"/>
      <c r="CF29" s="87"/>
      <c r="CG29" s="112" t="s">
        <v>360</v>
      </c>
      <c r="CH29" s="182"/>
      <c r="CI29" s="114"/>
      <c r="CJ29" s="114"/>
      <c r="CK29" s="115"/>
      <c r="CL29" s="115"/>
      <c r="CM29" s="115"/>
      <c r="CN29" s="115"/>
      <c r="CO29" s="115"/>
      <c r="CP29" s="115"/>
      <c r="CQ29" s="115"/>
      <c r="CR29" s="115"/>
      <c r="CS29" s="115"/>
      <c r="CT29" s="115"/>
      <c r="CU29" s="115"/>
      <c r="CV29" s="115"/>
      <c r="CW29" s="115"/>
      <c r="CX29" s="115"/>
      <c r="CY29" s="115"/>
      <c r="CZ29" s="115"/>
      <c r="DA29" s="115"/>
      <c r="DB29" s="115"/>
      <c r="DC29" s="115"/>
      <c r="DD29" s="115"/>
      <c r="DE29" s="115"/>
      <c r="DF29" s="115"/>
      <c r="DG29" s="115"/>
      <c r="DH29" s="115"/>
      <c r="DI29" s="115"/>
      <c r="DJ29" s="115"/>
      <c r="DK29" s="115"/>
      <c r="DL29" s="115"/>
      <c r="DM29" s="115"/>
      <c r="DN29" s="115"/>
      <c r="DO29" s="116"/>
      <c r="DP29" s="363"/>
      <c r="DR29" s="82">
        <f t="shared" si="0"/>
        <v>0</v>
      </c>
      <c r="DS29" s="82" t="str">
        <f t="shared" si="1"/>
        <v/>
      </c>
      <c r="DT29" s="82">
        <f t="shared" si="2"/>
        <v>0</v>
      </c>
      <c r="DU29" s="82" t="str">
        <f t="shared" si="3"/>
        <v/>
      </c>
    </row>
    <row r="30" spans="1:125" ht="50.1" customHeight="1" x14ac:dyDescent="0.25">
      <c r="A30" s="110" t="s">
        <v>361</v>
      </c>
      <c r="B30" s="183"/>
      <c r="C30" s="118"/>
      <c r="D30" s="118"/>
      <c r="E30" s="119"/>
      <c r="F30" s="119"/>
      <c r="G30" s="119"/>
      <c r="H30" s="119"/>
      <c r="I30" s="119"/>
      <c r="J30" s="119"/>
      <c r="K30" s="119"/>
      <c r="L30" s="119"/>
      <c r="M30" s="119"/>
      <c r="N30" s="119"/>
      <c r="O30" s="119"/>
      <c r="P30" s="119"/>
      <c r="Q30" s="119"/>
      <c r="R30" s="119"/>
      <c r="S30" s="119"/>
      <c r="T30" s="119"/>
      <c r="U30" s="119"/>
      <c r="V30" s="119"/>
      <c r="W30" s="119"/>
      <c r="X30" s="119"/>
      <c r="Y30" s="119"/>
      <c r="Z30" s="119"/>
      <c r="AA30" s="119"/>
      <c r="AB30" s="119"/>
      <c r="AC30" s="119"/>
      <c r="AD30" s="119"/>
      <c r="AE30" s="119"/>
      <c r="AF30" s="119"/>
      <c r="AG30" s="119"/>
      <c r="AH30" s="119"/>
      <c r="AI30" s="119"/>
      <c r="AJ30" s="119"/>
      <c r="AK30" s="119"/>
      <c r="AL30" s="119"/>
      <c r="AM30" s="119"/>
      <c r="AN30" s="119"/>
      <c r="AO30" s="119"/>
      <c r="AP30" s="119"/>
      <c r="AQ30" s="119"/>
      <c r="AR30" s="119"/>
      <c r="AS30" s="119"/>
      <c r="AT30" s="119"/>
      <c r="AU30" s="119"/>
      <c r="AV30" s="119"/>
      <c r="AW30" s="119"/>
      <c r="AX30" s="119"/>
      <c r="AY30" s="119"/>
      <c r="AZ30" s="119"/>
      <c r="BA30" s="119"/>
      <c r="BB30" s="119"/>
      <c r="BC30" s="119"/>
      <c r="BD30" s="119"/>
      <c r="BE30" s="119"/>
      <c r="BF30" s="119"/>
      <c r="BG30" s="119"/>
      <c r="BH30" s="119"/>
      <c r="BI30" s="119"/>
      <c r="BJ30" s="119"/>
      <c r="BK30" s="119"/>
      <c r="BL30" s="119"/>
      <c r="BM30" s="119"/>
      <c r="BN30" s="119"/>
      <c r="BO30" s="119"/>
      <c r="BP30" s="119"/>
      <c r="BQ30" s="119"/>
      <c r="BR30" s="119"/>
      <c r="BS30" s="119"/>
      <c r="BT30" s="119"/>
      <c r="BU30" s="119"/>
      <c r="BV30" s="119"/>
      <c r="BW30" s="119"/>
      <c r="BX30" s="119"/>
      <c r="BY30" s="119"/>
      <c r="BZ30" s="119"/>
      <c r="CA30" s="119"/>
      <c r="CB30" s="120"/>
      <c r="CC30" s="120"/>
      <c r="CD30" s="121"/>
      <c r="CE30" s="343"/>
      <c r="CF30" s="87"/>
      <c r="CG30" s="110" t="s">
        <v>361</v>
      </c>
      <c r="CH30" s="183"/>
      <c r="CI30" s="118"/>
      <c r="CJ30" s="118"/>
      <c r="CK30" s="119"/>
      <c r="CL30" s="119"/>
      <c r="CM30" s="119"/>
      <c r="CN30" s="119"/>
      <c r="CO30" s="119"/>
      <c r="CP30" s="119"/>
      <c r="CQ30" s="119"/>
      <c r="CR30" s="119"/>
      <c r="CS30" s="119"/>
      <c r="CT30" s="119"/>
      <c r="CU30" s="119"/>
      <c r="CV30" s="119"/>
      <c r="CW30" s="119"/>
      <c r="CX30" s="119"/>
      <c r="CY30" s="119"/>
      <c r="CZ30" s="119"/>
      <c r="DA30" s="119"/>
      <c r="DB30" s="119"/>
      <c r="DC30" s="119"/>
      <c r="DD30" s="119"/>
      <c r="DE30" s="119"/>
      <c r="DF30" s="119"/>
      <c r="DG30" s="119"/>
      <c r="DH30" s="119"/>
      <c r="DI30" s="119"/>
      <c r="DJ30" s="119"/>
      <c r="DK30" s="119"/>
      <c r="DL30" s="119"/>
      <c r="DM30" s="119"/>
      <c r="DN30" s="119"/>
      <c r="DO30" s="120"/>
      <c r="DP30" s="364"/>
      <c r="DR30" s="82">
        <f t="shared" si="0"/>
        <v>0</v>
      </c>
      <c r="DS30" s="82" t="str">
        <f t="shared" si="1"/>
        <v/>
      </c>
      <c r="DT30" s="82">
        <f t="shared" si="2"/>
        <v>0</v>
      </c>
      <c r="DU30" s="82" t="str">
        <f t="shared" si="3"/>
        <v/>
      </c>
    </row>
    <row r="31" spans="1:125" ht="50.1" customHeight="1" x14ac:dyDescent="0.25">
      <c r="A31" s="112" t="s">
        <v>362</v>
      </c>
      <c r="B31" s="182"/>
      <c r="C31" s="114"/>
      <c r="D31" s="114"/>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115"/>
      <c r="BJ31" s="115"/>
      <c r="BK31" s="115"/>
      <c r="BL31" s="115"/>
      <c r="BM31" s="115"/>
      <c r="BN31" s="115"/>
      <c r="BO31" s="115"/>
      <c r="BP31" s="115"/>
      <c r="BQ31" s="115"/>
      <c r="BR31" s="115"/>
      <c r="BS31" s="115"/>
      <c r="BT31" s="115"/>
      <c r="BU31" s="115"/>
      <c r="BV31" s="115"/>
      <c r="BW31" s="115"/>
      <c r="BX31" s="115"/>
      <c r="BY31" s="115"/>
      <c r="BZ31" s="115"/>
      <c r="CA31" s="115"/>
      <c r="CB31" s="116"/>
      <c r="CC31" s="116"/>
      <c r="CD31" s="117"/>
      <c r="CE31" s="344"/>
      <c r="CF31" s="87"/>
      <c r="CG31" s="112" t="s">
        <v>362</v>
      </c>
      <c r="CH31" s="182"/>
      <c r="CI31" s="114"/>
      <c r="CJ31" s="114"/>
      <c r="CK31" s="115"/>
      <c r="CL31" s="115"/>
      <c r="CM31" s="115"/>
      <c r="CN31" s="115"/>
      <c r="CO31" s="115"/>
      <c r="CP31" s="115"/>
      <c r="CQ31" s="115"/>
      <c r="CR31" s="115"/>
      <c r="CS31" s="115"/>
      <c r="CT31" s="115"/>
      <c r="CU31" s="115"/>
      <c r="CV31" s="115"/>
      <c r="CW31" s="115"/>
      <c r="CX31" s="115"/>
      <c r="CY31" s="115"/>
      <c r="CZ31" s="115"/>
      <c r="DA31" s="115"/>
      <c r="DB31" s="115"/>
      <c r="DC31" s="115"/>
      <c r="DD31" s="115"/>
      <c r="DE31" s="115"/>
      <c r="DF31" s="115"/>
      <c r="DG31" s="115"/>
      <c r="DH31" s="115"/>
      <c r="DI31" s="115"/>
      <c r="DJ31" s="115"/>
      <c r="DK31" s="115"/>
      <c r="DL31" s="115"/>
      <c r="DM31" s="115"/>
      <c r="DN31" s="115"/>
      <c r="DO31" s="116"/>
      <c r="DP31" s="363"/>
      <c r="DR31" s="82">
        <f t="shared" si="0"/>
        <v>0</v>
      </c>
      <c r="DS31" s="82" t="str">
        <f t="shared" si="1"/>
        <v/>
      </c>
      <c r="DT31" s="82">
        <f t="shared" si="2"/>
        <v>0</v>
      </c>
      <c r="DU31" s="82" t="str">
        <f t="shared" si="3"/>
        <v/>
      </c>
    </row>
    <row r="32" spans="1:125" ht="50.1" customHeight="1" x14ac:dyDescent="0.25">
      <c r="A32" s="110" t="s">
        <v>363</v>
      </c>
      <c r="B32" s="183"/>
      <c r="C32" s="118"/>
      <c r="D32" s="118"/>
      <c r="E32" s="119"/>
      <c r="F32" s="119"/>
      <c r="G32" s="119"/>
      <c r="H32" s="119"/>
      <c r="I32" s="119"/>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c r="BV32" s="119"/>
      <c r="BW32" s="119"/>
      <c r="BX32" s="119"/>
      <c r="BY32" s="119"/>
      <c r="BZ32" s="119"/>
      <c r="CA32" s="119"/>
      <c r="CB32" s="120"/>
      <c r="CC32" s="120"/>
      <c r="CD32" s="121"/>
      <c r="CE32" s="343"/>
      <c r="CF32" s="87"/>
      <c r="CG32" s="110" t="s">
        <v>363</v>
      </c>
      <c r="CH32" s="183"/>
      <c r="CI32" s="118"/>
      <c r="CJ32" s="118"/>
      <c r="CK32" s="119"/>
      <c r="CL32" s="119"/>
      <c r="CM32" s="119"/>
      <c r="CN32" s="119"/>
      <c r="CO32" s="119"/>
      <c r="CP32" s="119"/>
      <c r="CQ32" s="119"/>
      <c r="CR32" s="119"/>
      <c r="CS32" s="119"/>
      <c r="CT32" s="119"/>
      <c r="CU32" s="119"/>
      <c r="CV32" s="119"/>
      <c r="CW32" s="119"/>
      <c r="CX32" s="119"/>
      <c r="CY32" s="119"/>
      <c r="CZ32" s="119"/>
      <c r="DA32" s="119"/>
      <c r="DB32" s="119"/>
      <c r="DC32" s="119"/>
      <c r="DD32" s="119"/>
      <c r="DE32" s="119"/>
      <c r="DF32" s="119"/>
      <c r="DG32" s="119"/>
      <c r="DH32" s="119"/>
      <c r="DI32" s="119"/>
      <c r="DJ32" s="119"/>
      <c r="DK32" s="119"/>
      <c r="DL32" s="119"/>
      <c r="DM32" s="119"/>
      <c r="DN32" s="119"/>
      <c r="DO32" s="120"/>
      <c r="DP32" s="364"/>
      <c r="DR32" s="82">
        <f t="shared" si="0"/>
        <v>0</v>
      </c>
      <c r="DS32" s="82" t="str">
        <f t="shared" si="1"/>
        <v/>
      </c>
      <c r="DT32" s="82">
        <f t="shared" si="2"/>
        <v>0</v>
      </c>
      <c r="DU32" s="82" t="str">
        <f t="shared" si="3"/>
        <v/>
      </c>
    </row>
    <row r="33" spans="1:125" ht="50.1" customHeight="1" x14ac:dyDescent="0.25">
      <c r="A33" s="112" t="s">
        <v>364</v>
      </c>
      <c r="B33" s="182"/>
      <c r="C33" s="114"/>
      <c r="D33" s="114"/>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115"/>
      <c r="BL33" s="115"/>
      <c r="BM33" s="115"/>
      <c r="BN33" s="115"/>
      <c r="BO33" s="115"/>
      <c r="BP33" s="115"/>
      <c r="BQ33" s="115"/>
      <c r="BR33" s="115"/>
      <c r="BS33" s="115"/>
      <c r="BT33" s="115"/>
      <c r="BU33" s="115"/>
      <c r="BV33" s="115"/>
      <c r="BW33" s="115"/>
      <c r="BX33" s="115"/>
      <c r="BY33" s="115"/>
      <c r="BZ33" s="115"/>
      <c r="CA33" s="115"/>
      <c r="CB33" s="116"/>
      <c r="CC33" s="116"/>
      <c r="CD33" s="117"/>
      <c r="CE33" s="344"/>
      <c r="CF33" s="87"/>
      <c r="CG33" s="112" t="s">
        <v>364</v>
      </c>
      <c r="CH33" s="182"/>
      <c r="CI33" s="114"/>
      <c r="CJ33" s="114"/>
      <c r="CK33" s="115"/>
      <c r="CL33" s="115"/>
      <c r="CM33" s="115"/>
      <c r="CN33" s="115"/>
      <c r="CO33" s="115"/>
      <c r="CP33" s="115"/>
      <c r="CQ33" s="115"/>
      <c r="CR33" s="115"/>
      <c r="CS33" s="115"/>
      <c r="CT33" s="115"/>
      <c r="CU33" s="115"/>
      <c r="CV33" s="115"/>
      <c r="CW33" s="115"/>
      <c r="CX33" s="115"/>
      <c r="CY33" s="115"/>
      <c r="CZ33" s="115"/>
      <c r="DA33" s="115"/>
      <c r="DB33" s="115"/>
      <c r="DC33" s="115"/>
      <c r="DD33" s="115"/>
      <c r="DE33" s="115"/>
      <c r="DF33" s="115"/>
      <c r="DG33" s="115"/>
      <c r="DH33" s="115"/>
      <c r="DI33" s="115"/>
      <c r="DJ33" s="115"/>
      <c r="DK33" s="115"/>
      <c r="DL33" s="115"/>
      <c r="DM33" s="115"/>
      <c r="DN33" s="115"/>
      <c r="DO33" s="116"/>
      <c r="DP33" s="363"/>
      <c r="DR33" s="82">
        <f t="shared" si="0"/>
        <v>0</v>
      </c>
      <c r="DS33" s="82" t="str">
        <f t="shared" si="1"/>
        <v/>
      </c>
      <c r="DT33" s="82">
        <f t="shared" si="2"/>
        <v>0</v>
      </c>
      <c r="DU33" s="82" t="str">
        <f t="shared" si="3"/>
        <v/>
      </c>
    </row>
    <row r="34" spans="1:125" ht="50.1" customHeight="1" collapsed="1" x14ac:dyDescent="0.25">
      <c r="A34" s="110" t="s">
        <v>365</v>
      </c>
      <c r="B34" s="183"/>
      <c r="C34" s="118"/>
      <c r="D34" s="118"/>
      <c r="E34" s="119"/>
      <c r="F34" s="119"/>
      <c r="G34" s="119"/>
      <c r="H34" s="119"/>
      <c r="I34" s="119"/>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c r="BV34" s="119"/>
      <c r="BW34" s="119"/>
      <c r="BX34" s="119"/>
      <c r="BY34" s="119"/>
      <c r="BZ34" s="119"/>
      <c r="CA34" s="119"/>
      <c r="CB34" s="120"/>
      <c r="CC34" s="120"/>
      <c r="CD34" s="121"/>
      <c r="CE34" s="343"/>
      <c r="CF34" s="87"/>
      <c r="CG34" s="110" t="s">
        <v>365</v>
      </c>
      <c r="CH34" s="183"/>
      <c r="CI34" s="118"/>
      <c r="CJ34" s="118"/>
      <c r="CK34" s="119"/>
      <c r="CL34" s="119"/>
      <c r="CM34" s="119"/>
      <c r="CN34" s="119"/>
      <c r="CO34" s="119"/>
      <c r="CP34" s="119"/>
      <c r="CQ34" s="119"/>
      <c r="CR34" s="119"/>
      <c r="CS34" s="119"/>
      <c r="CT34" s="119"/>
      <c r="CU34" s="119"/>
      <c r="CV34" s="119"/>
      <c r="CW34" s="119"/>
      <c r="CX34" s="119"/>
      <c r="CY34" s="119"/>
      <c r="CZ34" s="119"/>
      <c r="DA34" s="119"/>
      <c r="DB34" s="119"/>
      <c r="DC34" s="119"/>
      <c r="DD34" s="119"/>
      <c r="DE34" s="119"/>
      <c r="DF34" s="119"/>
      <c r="DG34" s="119"/>
      <c r="DH34" s="119"/>
      <c r="DI34" s="119"/>
      <c r="DJ34" s="119"/>
      <c r="DK34" s="119"/>
      <c r="DL34" s="119"/>
      <c r="DM34" s="119"/>
      <c r="DN34" s="119"/>
      <c r="DO34" s="120"/>
      <c r="DP34" s="364"/>
      <c r="DR34" s="82">
        <f t="shared" si="0"/>
        <v>0</v>
      </c>
      <c r="DS34" s="82" t="str">
        <f t="shared" si="1"/>
        <v/>
      </c>
      <c r="DT34" s="82">
        <f t="shared" si="2"/>
        <v>0</v>
      </c>
      <c r="DU34" s="82" t="str">
        <f t="shared" si="3"/>
        <v/>
      </c>
    </row>
    <row r="35" spans="1:125" ht="50.1" customHeight="1" x14ac:dyDescent="0.25">
      <c r="A35" s="112" t="s">
        <v>366</v>
      </c>
      <c r="B35" s="182"/>
      <c r="C35" s="114"/>
      <c r="D35" s="114"/>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c r="BL35" s="115"/>
      <c r="BM35" s="115"/>
      <c r="BN35" s="115"/>
      <c r="BO35" s="115"/>
      <c r="BP35" s="115"/>
      <c r="BQ35" s="115"/>
      <c r="BR35" s="115"/>
      <c r="BS35" s="115"/>
      <c r="BT35" s="115"/>
      <c r="BU35" s="115"/>
      <c r="BV35" s="115"/>
      <c r="BW35" s="115"/>
      <c r="BX35" s="115"/>
      <c r="BY35" s="115"/>
      <c r="BZ35" s="115"/>
      <c r="CA35" s="115"/>
      <c r="CB35" s="116"/>
      <c r="CC35" s="116"/>
      <c r="CD35" s="117"/>
      <c r="CE35" s="344"/>
      <c r="CF35" s="87"/>
      <c r="CG35" s="112" t="s">
        <v>366</v>
      </c>
      <c r="CH35" s="182"/>
      <c r="CI35" s="114"/>
      <c r="CJ35" s="114"/>
      <c r="CK35" s="115"/>
      <c r="CL35" s="115"/>
      <c r="CM35" s="115"/>
      <c r="CN35" s="115"/>
      <c r="CO35" s="115"/>
      <c r="CP35" s="115"/>
      <c r="CQ35" s="115"/>
      <c r="CR35" s="115"/>
      <c r="CS35" s="115"/>
      <c r="CT35" s="115"/>
      <c r="CU35" s="115"/>
      <c r="CV35" s="115"/>
      <c r="CW35" s="115"/>
      <c r="CX35" s="115"/>
      <c r="CY35" s="115"/>
      <c r="CZ35" s="115"/>
      <c r="DA35" s="115"/>
      <c r="DB35" s="115"/>
      <c r="DC35" s="115"/>
      <c r="DD35" s="115"/>
      <c r="DE35" s="115"/>
      <c r="DF35" s="115"/>
      <c r="DG35" s="115"/>
      <c r="DH35" s="115"/>
      <c r="DI35" s="115"/>
      <c r="DJ35" s="115"/>
      <c r="DK35" s="115"/>
      <c r="DL35" s="115"/>
      <c r="DM35" s="115"/>
      <c r="DN35" s="115"/>
      <c r="DO35" s="116"/>
      <c r="DP35" s="363"/>
      <c r="DR35" s="82">
        <f t="shared" si="0"/>
        <v>0</v>
      </c>
      <c r="DS35" s="82" t="str">
        <f t="shared" si="1"/>
        <v/>
      </c>
      <c r="DT35" s="82">
        <f t="shared" si="2"/>
        <v>0</v>
      </c>
      <c r="DU35" s="82" t="str">
        <f t="shared" si="3"/>
        <v/>
      </c>
    </row>
    <row r="36" spans="1:125" ht="50.1" customHeight="1" x14ac:dyDescent="0.25">
      <c r="A36" s="110" t="s">
        <v>367</v>
      </c>
      <c r="B36" s="183"/>
      <c r="C36" s="118"/>
      <c r="D36" s="118"/>
      <c r="E36" s="119"/>
      <c r="F36" s="119"/>
      <c r="G36" s="119"/>
      <c r="H36" s="119"/>
      <c r="I36" s="119"/>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c r="BV36" s="119"/>
      <c r="BW36" s="119"/>
      <c r="BX36" s="119"/>
      <c r="BY36" s="119"/>
      <c r="BZ36" s="119"/>
      <c r="CA36" s="119"/>
      <c r="CB36" s="120"/>
      <c r="CC36" s="120"/>
      <c r="CD36" s="121"/>
      <c r="CE36" s="343"/>
      <c r="CF36" s="87"/>
      <c r="CG36" s="110" t="s">
        <v>367</v>
      </c>
      <c r="CH36" s="183"/>
      <c r="CI36" s="118"/>
      <c r="CJ36" s="118"/>
      <c r="CK36" s="119"/>
      <c r="CL36" s="119"/>
      <c r="CM36" s="119"/>
      <c r="CN36" s="119"/>
      <c r="CO36" s="119"/>
      <c r="CP36" s="119"/>
      <c r="CQ36" s="119"/>
      <c r="CR36" s="119"/>
      <c r="CS36" s="119"/>
      <c r="CT36" s="119"/>
      <c r="CU36" s="119"/>
      <c r="CV36" s="119"/>
      <c r="CW36" s="119"/>
      <c r="CX36" s="119"/>
      <c r="CY36" s="119"/>
      <c r="CZ36" s="119"/>
      <c r="DA36" s="119"/>
      <c r="DB36" s="119"/>
      <c r="DC36" s="119"/>
      <c r="DD36" s="119"/>
      <c r="DE36" s="119"/>
      <c r="DF36" s="119"/>
      <c r="DG36" s="119"/>
      <c r="DH36" s="119"/>
      <c r="DI36" s="119"/>
      <c r="DJ36" s="119"/>
      <c r="DK36" s="119"/>
      <c r="DL36" s="119"/>
      <c r="DM36" s="119"/>
      <c r="DN36" s="119"/>
      <c r="DO36" s="120"/>
      <c r="DP36" s="364"/>
      <c r="DR36" s="82">
        <f t="shared" si="0"/>
        <v>0</v>
      </c>
      <c r="DS36" s="82" t="str">
        <f t="shared" si="1"/>
        <v/>
      </c>
      <c r="DT36" s="82">
        <f t="shared" si="2"/>
        <v>0</v>
      </c>
      <c r="DU36" s="82" t="str">
        <f t="shared" si="3"/>
        <v/>
      </c>
    </row>
    <row r="37" spans="1:125" ht="50.1" customHeight="1" x14ac:dyDescent="0.25">
      <c r="A37" s="112" t="s">
        <v>368</v>
      </c>
      <c r="B37" s="182"/>
      <c r="C37" s="114"/>
      <c r="D37" s="114"/>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15"/>
      <c r="BG37" s="115"/>
      <c r="BH37" s="115"/>
      <c r="BI37" s="115"/>
      <c r="BJ37" s="115"/>
      <c r="BK37" s="115"/>
      <c r="BL37" s="115"/>
      <c r="BM37" s="115"/>
      <c r="BN37" s="115"/>
      <c r="BO37" s="115"/>
      <c r="BP37" s="115"/>
      <c r="BQ37" s="115"/>
      <c r="BR37" s="115"/>
      <c r="BS37" s="115"/>
      <c r="BT37" s="115"/>
      <c r="BU37" s="115"/>
      <c r="BV37" s="115"/>
      <c r="BW37" s="115"/>
      <c r="BX37" s="115"/>
      <c r="BY37" s="115"/>
      <c r="BZ37" s="115"/>
      <c r="CA37" s="115"/>
      <c r="CB37" s="116"/>
      <c r="CC37" s="116"/>
      <c r="CD37" s="117"/>
      <c r="CE37" s="344"/>
      <c r="CF37" s="87"/>
      <c r="CG37" s="112" t="s">
        <v>368</v>
      </c>
      <c r="CH37" s="182"/>
      <c r="CI37" s="114"/>
      <c r="CJ37" s="114"/>
      <c r="CK37" s="115"/>
      <c r="CL37" s="115"/>
      <c r="CM37" s="115"/>
      <c r="CN37" s="115"/>
      <c r="CO37" s="115"/>
      <c r="CP37" s="115"/>
      <c r="CQ37" s="115"/>
      <c r="CR37" s="115"/>
      <c r="CS37" s="115"/>
      <c r="CT37" s="115"/>
      <c r="CU37" s="115"/>
      <c r="CV37" s="115"/>
      <c r="CW37" s="115"/>
      <c r="CX37" s="115"/>
      <c r="CY37" s="115"/>
      <c r="CZ37" s="115"/>
      <c r="DA37" s="115"/>
      <c r="DB37" s="115"/>
      <c r="DC37" s="115"/>
      <c r="DD37" s="115"/>
      <c r="DE37" s="115"/>
      <c r="DF37" s="115"/>
      <c r="DG37" s="115"/>
      <c r="DH37" s="115"/>
      <c r="DI37" s="115"/>
      <c r="DJ37" s="115"/>
      <c r="DK37" s="115"/>
      <c r="DL37" s="115"/>
      <c r="DM37" s="115"/>
      <c r="DN37" s="115"/>
      <c r="DO37" s="116"/>
      <c r="DP37" s="363"/>
      <c r="DR37" s="82">
        <f t="shared" si="0"/>
        <v>0</v>
      </c>
      <c r="DS37" s="82" t="str">
        <f t="shared" si="1"/>
        <v/>
      </c>
      <c r="DT37" s="82">
        <f t="shared" si="2"/>
        <v>0</v>
      </c>
      <c r="DU37" s="82" t="str">
        <f t="shared" si="3"/>
        <v/>
      </c>
    </row>
    <row r="38" spans="1:125" ht="50.1" customHeight="1" thickBot="1" x14ac:dyDescent="0.3">
      <c r="A38" s="110" t="s">
        <v>369</v>
      </c>
      <c r="B38" s="402"/>
      <c r="C38" s="403"/>
      <c r="D38" s="403"/>
      <c r="E38" s="404"/>
      <c r="F38" s="404"/>
      <c r="G38" s="404"/>
      <c r="H38" s="404"/>
      <c r="I38" s="404"/>
      <c r="J38" s="404"/>
      <c r="K38" s="404"/>
      <c r="L38" s="404"/>
      <c r="M38" s="404"/>
      <c r="N38" s="404"/>
      <c r="O38" s="404"/>
      <c r="P38" s="404"/>
      <c r="Q38" s="404"/>
      <c r="R38" s="404"/>
      <c r="S38" s="404"/>
      <c r="T38" s="404"/>
      <c r="U38" s="404"/>
      <c r="V38" s="404"/>
      <c r="W38" s="404"/>
      <c r="X38" s="404"/>
      <c r="Y38" s="404"/>
      <c r="Z38" s="404"/>
      <c r="AA38" s="404"/>
      <c r="AB38" s="404"/>
      <c r="AC38" s="404"/>
      <c r="AD38" s="404"/>
      <c r="AE38" s="404"/>
      <c r="AF38" s="404"/>
      <c r="AG38" s="404"/>
      <c r="AH38" s="404"/>
      <c r="AI38" s="404"/>
      <c r="AJ38" s="404"/>
      <c r="AK38" s="404"/>
      <c r="AL38" s="404"/>
      <c r="AM38" s="404"/>
      <c r="AN38" s="404"/>
      <c r="AO38" s="404"/>
      <c r="AP38" s="404"/>
      <c r="AQ38" s="404"/>
      <c r="AR38" s="404"/>
      <c r="AS38" s="404"/>
      <c r="AT38" s="404"/>
      <c r="AU38" s="404"/>
      <c r="AV38" s="404"/>
      <c r="AW38" s="404"/>
      <c r="AX38" s="404"/>
      <c r="AY38" s="404"/>
      <c r="AZ38" s="404"/>
      <c r="BA38" s="404"/>
      <c r="BB38" s="404"/>
      <c r="BC38" s="404"/>
      <c r="BD38" s="404"/>
      <c r="BE38" s="404"/>
      <c r="BF38" s="404"/>
      <c r="BG38" s="404"/>
      <c r="BH38" s="404"/>
      <c r="BI38" s="404"/>
      <c r="BJ38" s="404"/>
      <c r="BK38" s="404"/>
      <c r="BL38" s="404"/>
      <c r="BM38" s="404"/>
      <c r="BN38" s="404"/>
      <c r="BO38" s="404"/>
      <c r="BP38" s="404"/>
      <c r="BQ38" s="404"/>
      <c r="BR38" s="404"/>
      <c r="BS38" s="404"/>
      <c r="BT38" s="404"/>
      <c r="BU38" s="404"/>
      <c r="BV38" s="404"/>
      <c r="BW38" s="404"/>
      <c r="BX38" s="404"/>
      <c r="BY38" s="404"/>
      <c r="BZ38" s="404"/>
      <c r="CA38" s="404"/>
      <c r="CB38" s="405"/>
      <c r="CC38" s="405"/>
      <c r="CD38" s="408"/>
      <c r="CE38" s="409"/>
      <c r="CF38" s="87"/>
      <c r="CG38" s="110" t="s">
        <v>369</v>
      </c>
      <c r="CH38" s="402"/>
      <c r="CI38" s="403"/>
      <c r="CJ38" s="403"/>
      <c r="CK38" s="404"/>
      <c r="CL38" s="404"/>
      <c r="CM38" s="404"/>
      <c r="CN38" s="404"/>
      <c r="CO38" s="404"/>
      <c r="CP38" s="404"/>
      <c r="CQ38" s="404"/>
      <c r="CR38" s="404"/>
      <c r="CS38" s="404"/>
      <c r="CT38" s="404"/>
      <c r="CU38" s="404"/>
      <c r="CV38" s="404"/>
      <c r="CW38" s="404"/>
      <c r="CX38" s="404"/>
      <c r="CY38" s="404"/>
      <c r="CZ38" s="404"/>
      <c r="DA38" s="404"/>
      <c r="DB38" s="404"/>
      <c r="DC38" s="404"/>
      <c r="DD38" s="404"/>
      <c r="DE38" s="404"/>
      <c r="DF38" s="404"/>
      <c r="DG38" s="404"/>
      <c r="DH38" s="404"/>
      <c r="DI38" s="404"/>
      <c r="DJ38" s="404"/>
      <c r="DK38" s="404"/>
      <c r="DL38" s="404"/>
      <c r="DM38" s="404"/>
      <c r="DN38" s="404"/>
      <c r="DO38" s="405"/>
      <c r="DP38" s="401"/>
      <c r="DR38" s="82">
        <f t="shared" si="0"/>
        <v>0</v>
      </c>
      <c r="DS38" s="82" t="str">
        <f t="shared" si="1"/>
        <v/>
      </c>
      <c r="DT38" s="82">
        <f t="shared" si="2"/>
        <v>0</v>
      </c>
      <c r="DU38" s="82" t="str">
        <f t="shared" si="3"/>
        <v/>
      </c>
    </row>
    <row r="39" spans="1:125" ht="50.1" hidden="1" customHeight="1" x14ac:dyDescent="0.25">
      <c r="A39" s="112" t="s">
        <v>370</v>
      </c>
      <c r="B39" s="182"/>
      <c r="C39" s="114"/>
      <c r="D39" s="114"/>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c r="BZ39" s="115"/>
      <c r="CA39" s="115"/>
      <c r="CB39" s="116"/>
      <c r="CC39" s="116"/>
      <c r="CD39" s="117"/>
      <c r="CE39" s="407"/>
      <c r="CF39" s="87"/>
      <c r="CG39" s="112" t="s">
        <v>370</v>
      </c>
      <c r="CH39" s="182"/>
      <c r="CI39" s="114"/>
      <c r="CJ39" s="114"/>
      <c r="CK39" s="115"/>
      <c r="CL39" s="115"/>
      <c r="CM39" s="115"/>
      <c r="CN39" s="115"/>
      <c r="CO39" s="115"/>
      <c r="CP39" s="115"/>
      <c r="CQ39" s="115"/>
      <c r="CR39" s="115"/>
      <c r="CS39" s="115"/>
      <c r="CT39" s="115"/>
      <c r="CU39" s="115"/>
      <c r="CV39" s="115"/>
      <c r="CW39" s="115"/>
      <c r="CX39" s="115"/>
      <c r="CY39" s="115"/>
      <c r="CZ39" s="115"/>
      <c r="DA39" s="115"/>
      <c r="DB39" s="115"/>
      <c r="DC39" s="115"/>
      <c r="DD39" s="115"/>
      <c r="DE39" s="115"/>
      <c r="DF39" s="115"/>
      <c r="DG39" s="115"/>
      <c r="DH39" s="115"/>
      <c r="DI39" s="115"/>
      <c r="DJ39" s="115"/>
      <c r="DK39" s="115"/>
      <c r="DL39" s="115"/>
      <c r="DM39" s="115"/>
      <c r="DN39" s="115"/>
      <c r="DO39" s="116"/>
      <c r="DP39" s="363"/>
    </row>
    <row r="40" spans="1:125" ht="50.1" hidden="1" customHeight="1" x14ac:dyDescent="0.25">
      <c r="A40" s="110" t="s">
        <v>371</v>
      </c>
      <c r="B40" s="183"/>
      <c r="C40" s="118"/>
      <c r="D40" s="118"/>
      <c r="E40" s="119"/>
      <c r="F40" s="119"/>
      <c r="G40" s="119"/>
      <c r="H40" s="119"/>
      <c r="I40" s="119"/>
      <c r="J40" s="119"/>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c r="AL40" s="119"/>
      <c r="AM40" s="119"/>
      <c r="AN40" s="119"/>
      <c r="AO40" s="119"/>
      <c r="AP40" s="119"/>
      <c r="AQ40" s="119"/>
      <c r="AR40" s="119"/>
      <c r="AS40" s="119"/>
      <c r="AT40" s="119"/>
      <c r="AU40" s="119"/>
      <c r="AV40" s="119"/>
      <c r="AW40" s="119"/>
      <c r="AX40" s="119"/>
      <c r="AY40" s="119"/>
      <c r="AZ40" s="119"/>
      <c r="BA40" s="119"/>
      <c r="BB40" s="119"/>
      <c r="BC40" s="119"/>
      <c r="BD40" s="119"/>
      <c r="BE40" s="119"/>
      <c r="BF40" s="119"/>
      <c r="BG40" s="119"/>
      <c r="BH40" s="119"/>
      <c r="BI40" s="119"/>
      <c r="BJ40" s="119"/>
      <c r="BK40" s="119"/>
      <c r="BL40" s="119"/>
      <c r="BM40" s="119"/>
      <c r="BN40" s="119"/>
      <c r="BO40" s="119"/>
      <c r="BP40" s="119"/>
      <c r="BQ40" s="119"/>
      <c r="BR40" s="119"/>
      <c r="BS40" s="119"/>
      <c r="BT40" s="119"/>
      <c r="BU40" s="119"/>
      <c r="BV40" s="119"/>
      <c r="BW40" s="119"/>
      <c r="BX40" s="119"/>
      <c r="BY40" s="119"/>
      <c r="BZ40" s="119"/>
      <c r="CA40" s="119"/>
      <c r="CB40" s="120"/>
      <c r="CC40" s="120"/>
      <c r="CD40" s="121"/>
      <c r="CE40" s="343"/>
      <c r="CF40" s="87"/>
      <c r="CG40" s="110" t="s">
        <v>371</v>
      </c>
      <c r="CH40" s="183"/>
      <c r="CI40" s="118"/>
      <c r="CJ40" s="118"/>
      <c r="CK40" s="119"/>
      <c r="CL40" s="119"/>
      <c r="CM40" s="119"/>
      <c r="CN40" s="119"/>
      <c r="CO40" s="119"/>
      <c r="CP40" s="119"/>
      <c r="CQ40" s="119"/>
      <c r="CR40" s="119"/>
      <c r="CS40" s="119"/>
      <c r="CT40" s="119"/>
      <c r="CU40" s="119"/>
      <c r="CV40" s="119"/>
      <c r="CW40" s="119"/>
      <c r="CX40" s="119"/>
      <c r="CY40" s="119"/>
      <c r="CZ40" s="119"/>
      <c r="DA40" s="119"/>
      <c r="DB40" s="119"/>
      <c r="DC40" s="119"/>
      <c r="DD40" s="119"/>
      <c r="DE40" s="119"/>
      <c r="DF40" s="119"/>
      <c r="DG40" s="119"/>
      <c r="DH40" s="119"/>
      <c r="DI40" s="119"/>
      <c r="DJ40" s="119"/>
      <c r="DK40" s="119"/>
      <c r="DL40" s="119"/>
      <c r="DM40" s="119"/>
      <c r="DN40" s="119"/>
      <c r="DO40" s="120"/>
      <c r="DP40" s="364"/>
    </row>
    <row r="41" spans="1:125" ht="50.1" hidden="1" customHeight="1" x14ac:dyDescent="0.25">
      <c r="A41" s="112" t="s">
        <v>372</v>
      </c>
      <c r="B41" s="182"/>
      <c r="C41" s="114"/>
      <c r="D41" s="114"/>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c r="BJ41" s="115"/>
      <c r="BK41" s="115"/>
      <c r="BL41" s="115"/>
      <c r="BM41" s="115"/>
      <c r="BN41" s="115"/>
      <c r="BO41" s="115"/>
      <c r="BP41" s="115"/>
      <c r="BQ41" s="115"/>
      <c r="BR41" s="115"/>
      <c r="BS41" s="115"/>
      <c r="BT41" s="115"/>
      <c r="BU41" s="115"/>
      <c r="BV41" s="115"/>
      <c r="BW41" s="115"/>
      <c r="BX41" s="115"/>
      <c r="BY41" s="115"/>
      <c r="BZ41" s="115"/>
      <c r="CA41" s="115"/>
      <c r="CB41" s="116"/>
      <c r="CC41" s="116"/>
      <c r="CD41" s="117"/>
      <c r="CE41" s="344"/>
      <c r="CF41" s="87"/>
      <c r="CG41" s="112" t="s">
        <v>372</v>
      </c>
      <c r="CH41" s="182"/>
      <c r="CI41" s="114"/>
      <c r="CJ41" s="114"/>
      <c r="CK41" s="115"/>
      <c r="CL41" s="115"/>
      <c r="CM41" s="115"/>
      <c r="CN41" s="115"/>
      <c r="CO41" s="115"/>
      <c r="CP41" s="115"/>
      <c r="CQ41" s="115"/>
      <c r="CR41" s="115"/>
      <c r="CS41" s="115"/>
      <c r="CT41" s="115"/>
      <c r="CU41" s="115"/>
      <c r="CV41" s="115"/>
      <c r="CW41" s="115"/>
      <c r="CX41" s="115"/>
      <c r="CY41" s="115"/>
      <c r="CZ41" s="115"/>
      <c r="DA41" s="115"/>
      <c r="DB41" s="115"/>
      <c r="DC41" s="115"/>
      <c r="DD41" s="115"/>
      <c r="DE41" s="115"/>
      <c r="DF41" s="115"/>
      <c r="DG41" s="115"/>
      <c r="DH41" s="115"/>
      <c r="DI41" s="115"/>
      <c r="DJ41" s="115"/>
      <c r="DK41" s="115"/>
      <c r="DL41" s="115"/>
      <c r="DM41" s="115"/>
      <c r="DN41" s="115"/>
      <c r="DO41" s="116"/>
      <c r="DP41" s="363"/>
    </row>
    <row r="42" spans="1:125" ht="50.1" hidden="1" customHeight="1" x14ac:dyDescent="0.25">
      <c r="A42" s="110" t="s">
        <v>373</v>
      </c>
      <c r="B42" s="183"/>
      <c r="C42" s="118"/>
      <c r="D42" s="118"/>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119"/>
      <c r="AE42" s="119"/>
      <c r="AF42" s="119"/>
      <c r="AG42" s="119"/>
      <c r="AH42" s="119"/>
      <c r="AI42" s="119"/>
      <c r="AJ42" s="119"/>
      <c r="AK42" s="119"/>
      <c r="AL42" s="119"/>
      <c r="AM42" s="119"/>
      <c r="AN42" s="119"/>
      <c r="AO42" s="119"/>
      <c r="AP42" s="119"/>
      <c r="AQ42" s="119"/>
      <c r="AR42" s="119"/>
      <c r="AS42" s="119"/>
      <c r="AT42" s="119"/>
      <c r="AU42" s="119"/>
      <c r="AV42" s="119"/>
      <c r="AW42" s="119"/>
      <c r="AX42" s="119"/>
      <c r="AY42" s="119"/>
      <c r="AZ42" s="119"/>
      <c r="BA42" s="119"/>
      <c r="BB42" s="119"/>
      <c r="BC42" s="119"/>
      <c r="BD42" s="119"/>
      <c r="BE42" s="119"/>
      <c r="BF42" s="119"/>
      <c r="BG42" s="119"/>
      <c r="BH42" s="119"/>
      <c r="BI42" s="119"/>
      <c r="BJ42" s="119"/>
      <c r="BK42" s="119"/>
      <c r="BL42" s="119"/>
      <c r="BM42" s="119"/>
      <c r="BN42" s="119"/>
      <c r="BO42" s="119"/>
      <c r="BP42" s="119"/>
      <c r="BQ42" s="119"/>
      <c r="BR42" s="119"/>
      <c r="BS42" s="119"/>
      <c r="BT42" s="119"/>
      <c r="BU42" s="119"/>
      <c r="BV42" s="119"/>
      <c r="BW42" s="119"/>
      <c r="BX42" s="119"/>
      <c r="BY42" s="119"/>
      <c r="BZ42" s="119"/>
      <c r="CA42" s="119"/>
      <c r="CB42" s="120"/>
      <c r="CC42" s="120"/>
      <c r="CD42" s="121"/>
      <c r="CE42" s="343"/>
      <c r="CF42" s="87"/>
      <c r="CG42" s="110" t="s">
        <v>373</v>
      </c>
      <c r="CH42" s="183"/>
      <c r="CI42" s="118"/>
      <c r="CJ42" s="118"/>
      <c r="CK42" s="119"/>
      <c r="CL42" s="119"/>
      <c r="CM42" s="119"/>
      <c r="CN42" s="119"/>
      <c r="CO42" s="119"/>
      <c r="CP42" s="119"/>
      <c r="CQ42" s="119"/>
      <c r="CR42" s="119"/>
      <c r="CS42" s="119"/>
      <c r="CT42" s="119"/>
      <c r="CU42" s="119"/>
      <c r="CV42" s="119"/>
      <c r="CW42" s="119"/>
      <c r="CX42" s="119"/>
      <c r="CY42" s="119"/>
      <c r="CZ42" s="119"/>
      <c r="DA42" s="119"/>
      <c r="DB42" s="119"/>
      <c r="DC42" s="119"/>
      <c r="DD42" s="119"/>
      <c r="DE42" s="119"/>
      <c r="DF42" s="119"/>
      <c r="DG42" s="119"/>
      <c r="DH42" s="119"/>
      <c r="DI42" s="119"/>
      <c r="DJ42" s="119"/>
      <c r="DK42" s="119"/>
      <c r="DL42" s="119"/>
      <c r="DM42" s="119"/>
      <c r="DN42" s="119"/>
      <c r="DO42" s="120"/>
      <c r="DP42" s="364"/>
    </row>
    <row r="43" spans="1:125" ht="50.1" hidden="1" customHeight="1" x14ac:dyDescent="0.25">
      <c r="A43" s="112" t="s">
        <v>374</v>
      </c>
      <c r="B43" s="182"/>
      <c r="C43" s="114"/>
      <c r="D43" s="114"/>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c r="BB43" s="115"/>
      <c r="BC43" s="115"/>
      <c r="BD43" s="115"/>
      <c r="BE43" s="115"/>
      <c r="BF43" s="115"/>
      <c r="BG43" s="115"/>
      <c r="BH43" s="115"/>
      <c r="BI43" s="115"/>
      <c r="BJ43" s="115"/>
      <c r="BK43" s="115"/>
      <c r="BL43" s="115"/>
      <c r="BM43" s="115"/>
      <c r="BN43" s="115"/>
      <c r="BO43" s="115"/>
      <c r="BP43" s="115"/>
      <c r="BQ43" s="115"/>
      <c r="BR43" s="115"/>
      <c r="BS43" s="115"/>
      <c r="BT43" s="115"/>
      <c r="BU43" s="115"/>
      <c r="BV43" s="115"/>
      <c r="BW43" s="115"/>
      <c r="BX43" s="115"/>
      <c r="BY43" s="115"/>
      <c r="BZ43" s="115"/>
      <c r="CA43" s="115"/>
      <c r="CB43" s="116"/>
      <c r="CC43" s="116"/>
      <c r="CD43" s="117"/>
      <c r="CE43" s="344"/>
      <c r="CF43" s="87"/>
      <c r="CG43" s="112" t="s">
        <v>374</v>
      </c>
      <c r="CH43" s="182"/>
      <c r="CI43" s="114"/>
      <c r="CJ43" s="114"/>
      <c r="CK43" s="115"/>
      <c r="CL43" s="115"/>
      <c r="CM43" s="115"/>
      <c r="CN43" s="115"/>
      <c r="CO43" s="115"/>
      <c r="CP43" s="115"/>
      <c r="CQ43" s="115"/>
      <c r="CR43" s="115"/>
      <c r="CS43" s="115"/>
      <c r="CT43" s="115"/>
      <c r="CU43" s="115"/>
      <c r="CV43" s="115"/>
      <c r="CW43" s="115"/>
      <c r="CX43" s="115"/>
      <c r="CY43" s="115"/>
      <c r="CZ43" s="115"/>
      <c r="DA43" s="115"/>
      <c r="DB43" s="115"/>
      <c r="DC43" s="115"/>
      <c r="DD43" s="115"/>
      <c r="DE43" s="115"/>
      <c r="DF43" s="115"/>
      <c r="DG43" s="115"/>
      <c r="DH43" s="115"/>
      <c r="DI43" s="115"/>
      <c r="DJ43" s="115"/>
      <c r="DK43" s="115"/>
      <c r="DL43" s="115"/>
      <c r="DM43" s="115"/>
      <c r="DN43" s="115"/>
      <c r="DO43" s="116"/>
      <c r="DP43" s="363"/>
    </row>
    <row r="44" spans="1:125" ht="50.1" hidden="1" customHeight="1" collapsed="1" x14ac:dyDescent="0.25">
      <c r="A44" s="110" t="s">
        <v>375</v>
      </c>
      <c r="B44" s="183"/>
      <c r="C44" s="118"/>
      <c r="D44" s="118"/>
      <c r="E44" s="119"/>
      <c r="F44" s="119"/>
      <c r="G44" s="119"/>
      <c r="H44" s="119"/>
      <c r="I44" s="119"/>
      <c r="J44" s="119"/>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19"/>
      <c r="AI44" s="119"/>
      <c r="AJ44" s="119"/>
      <c r="AK44" s="119"/>
      <c r="AL44" s="119"/>
      <c r="AM44" s="119"/>
      <c r="AN44" s="119"/>
      <c r="AO44" s="119"/>
      <c r="AP44" s="119"/>
      <c r="AQ44" s="119"/>
      <c r="AR44" s="119"/>
      <c r="AS44" s="119"/>
      <c r="AT44" s="119"/>
      <c r="AU44" s="119"/>
      <c r="AV44" s="119"/>
      <c r="AW44" s="119"/>
      <c r="AX44" s="119"/>
      <c r="AY44" s="119"/>
      <c r="AZ44" s="119"/>
      <c r="BA44" s="119"/>
      <c r="BB44" s="119"/>
      <c r="BC44" s="119"/>
      <c r="BD44" s="119"/>
      <c r="BE44" s="119"/>
      <c r="BF44" s="119"/>
      <c r="BG44" s="119"/>
      <c r="BH44" s="119"/>
      <c r="BI44" s="119"/>
      <c r="BJ44" s="119"/>
      <c r="BK44" s="119"/>
      <c r="BL44" s="119"/>
      <c r="BM44" s="119"/>
      <c r="BN44" s="119"/>
      <c r="BO44" s="119"/>
      <c r="BP44" s="119"/>
      <c r="BQ44" s="119"/>
      <c r="BR44" s="119"/>
      <c r="BS44" s="119"/>
      <c r="BT44" s="119"/>
      <c r="BU44" s="119"/>
      <c r="BV44" s="119"/>
      <c r="BW44" s="119"/>
      <c r="BX44" s="119"/>
      <c r="BY44" s="119"/>
      <c r="BZ44" s="119"/>
      <c r="CA44" s="119"/>
      <c r="CB44" s="120"/>
      <c r="CC44" s="120"/>
      <c r="CD44" s="121"/>
      <c r="CE44" s="343"/>
      <c r="CF44" s="87"/>
      <c r="CG44" s="110" t="s">
        <v>375</v>
      </c>
      <c r="CH44" s="183"/>
      <c r="CI44" s="118"/>
      <c r="CJ44" s="118"/>
      <c r="CK44" s="119"/>
      <c r="CL44" s="119"/>
      <c r="CM44" s="119"/>
      <c r="CN44" s="119"/>
      <c r="CO44" s="119"/>
      <c r="CP44" s="119"/>
      <c r="CQ44" s="119"/>
      <c r="CR44" s="119"/>
      <c r="CS44" s="119"/>
      <c r="CT44" s="119"/>
      <c r="CU44" s="119"/>
      <c r="CV44" s="119"/>
      <c r="CW44" s="119"/>
      <c r="CX44" s="119"/>
      <c r="CY44" s="119"/>
      <c r="CZ44" s="119"/>
      <c r="DA44" s="119"/>
      <c r="DB44" s="119"/>
      <c r="DC44" s="119"/>
      <c r="DD44" s="119"/>
      <c r="DE44" s="119"/>
      <c r="DF44" s="119"/>
      <c r="DG44" s="119"/>
      <c r="DH44" s="119"/>
      <c r="DI44" s="119"/>
      <c r="DJ44" s="119"/>
      <c r="DK44" s="119"/>
      <c r="DL44" s="119"/>
      <c r="DM44" s="119"/>
      <c r="DN44" s="119"/>
      <c r="DO44" s="120"/>
      <c r="DP44" s="364"/>
    </row>
    <row r="45" spans="1:125" ht="50.1" hidden="1" customHeight="1" x14ac:dyDescent="0.25">
      <c r="A45" s="112" t="s">
        <v>376</v>
      </c>
      <c r="B45" s="182"/>
      <c r="C45" s="114"/>
      <c r="D45" s="114"/>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c r="BC45" s="115"/>
      <c r="BD45" s="115"/>
      <c r="BE45" s="115"/>
      <c r="BF45" s="115"/>
      <c r="BG45" s="115"/>
      <c r="BH45" s="115"/>
      <c r="BI45" s="115"/>
      <c r="BJ45" s="115"/>
      <c r="BK45" s="115"/>
      <c r="BL45" s="115"/>
      <c r="BM45" s="115"/>
      <c r="BN45" s="115"/>
      <c r="BO45" s="115"/>
      <c r="BP45" s="115"/>
      <c r="BQ45" s="115"/>
      <c r="BR45" s="115"/>
      <c r="BS45" s="115"/>
      <c r="BT45" s="115"/>
      <c r="BU45" s="115"/>
      <c r="BV45" s="115"/>
      <c r="BW45" s="115"/>
      <c r="BX45" s="115"/>
      <c r="BY45" s="115"/>
      <c r="BZ45" s="115"/>
      <c r="CA45" s="115"/>
      <c r="CB45" s="116"/>
      <c r="CC45" s="116"/>
      <c r="CD45" s="117"/>
      <c r="CE45" s="344"/>
      <c r="CF45" s="87"/>
      <c r="CG45" s="112" t="s">
        <v>376</v>
      </c>
      <c r="CH45" s="182"/>
      <c r="CI45" s="114"/>
      <c r="CJ45" s="114"/>
      <c r="CK45" s="115"/>
      <c r="CL45" s="115"/>
      <c r="CM45" s="115"/>
      <c r="CN45" s="115"/>
      <c r="CO45" s="115"/>
      <c r="CP45" s="115"/>
      <c r="CQ45" s="115"/>
      <c r="CR45" s="115"/>
      <c r="CS45" s="115"/>
      <c r="CT45" s="115"/>
      <c r="CU45" s="115"/>
      <c r="CV45" s="115"/>
      <c r="CW45" s="115"/>
      <c r="CX45" s="115"/>
      <c r="CY45" s="115"/>
      <c r="CZ45" s="115"/>
      <c r="DA45" s="115"/>
      <c r="DB45" s="115"/>
      <c r="DC45" s="115"/>
      <c r="DD45" s="115"/>
      <c r="DE45" s="115"/>
      <c r="DF45" s="115"/>
      <c r="DG45" s="115"/>
      <c r="DH45" s="115"/>
      <c r="DI45" s="115"/>
      <c r="DJ45" s="115"/>
      <c r="DK45" s="115"/>
      <c r="DL45" s="115"/>
      <c r="DM45" s="115"/>
      <c r="DN45" s="115"/>
      <c r="DO45" s="116"/>
      <c r="DP45" s="363"/>
    </row>
    <row r="46" spans="1:125" ht="50.1" hidden="1" customHeight="1" x14ac:dyDescent="0.25">
      <c r="A46" s="110" t="s">
        <v>377</v>
      </c>
      <c r="B46" s="183"/>
      <c r="C46" s="118"/>
      <c r="D46" s="118"/>
      <c r="E46" s="119"/>
      <c r="F46" s="119"/>
      <c r="G46" s="119"/>
      <c r="H46" s="119"/>
      <c r="I46" s="119"/>
      <c r="J46" s="119"/>
      <c r="K46" s="119"/>
      <c r="L46" s="119"/>
      <c r="M46" s="119"/>
      <c r="N46" s="119"/>
      <c r="O46" s="119"/>
      <c r="P46" s="119"/>
      <c r="Q46" s="119"/>
      <c r="R46" s="119"/>
      <c r="S46" s="119"/>
      <c r="T46" s="119"/>
      <c r="U46" s="119"/>
      <c r="V46" s="119"/>
      <c r="W46" s="119"/>
      <c r="X46" s="119"/>
      <c r="Y46" s="119"/>
      <c r="Z46" s="119"/>
      <c r="AA46" s="119"/>
      <c r="AB46" s="119"/>
      <c r="AC46" s="119"/>
      <c r="AD46" s="119"/>
      <c r="AE46" s="119"/>
      <c r="AF46" s="119"/>
      <c r="AG46" s="119"/>
      <c r="AH46" s="119"/>
      <c r="AI46" s="119"/>
      <c r="AJ46" s="119"/>
      <c r="AK46" s="119"/>
      <c r="AL46" s="119"/>
      <c r="AM46" s="119"/>
      <c r="AN46" s="119"/>
      <c r="AO46" s="119"/>
      <c r="AP46" s="119"/>
      <c r="AQ46" s="119"/>
      <c r="AR46" s="119"/>
      <c r="AS46" s="119"/>
      <c r="AT46" s="119"/>
      <c r="AU46" s="119"/>
      <c r="AV46" s="119"/>
      <c r="AW46" s="119"/>
      <c r="AX46" s="119"/>
      <c r="AY46" s="119"/>
      <c r="AZ46" s="119"/>
      <c r="BA46" s="119"/>
      <c r="BB46" s="119"/>
      <c r="BC46" s="119"/>
      <c r="BD46" s="119"/>
      <c r="BE46" s="119"/>
      <c r="BF46" s="119"/>
      <c r="BG46" s="119"/>
      <c r="BH46" s="119"/>
      <c r="BI46" s="119"/>
      <c r="BJ46" s="119"/>
      <c r="BK46" s="119"/>
      <c r="BL46" s="119"/>
      <c r="BM46" s="119"/>
      <c r="BN46" s="119"/>
      <c r="BO46" s="119"/>
      <c r="BP46" s="119"/>
      <c r="BQ46" s="119"/>
      <c r="BR46" s="119"/>
      <c r="BS46" s="119"/>
      <c r="BT46" s="119"/>
      <c r="BU46" s="119"/>
      <c r="BV46" s="119"/>
      <c r="BW46" s="119"/>
      <c r="BX46" s="119"/>
      <c r="BY46" s="119"/>
      <c r="BZ46" s="119"/>
      <c r="CA46" s="119"/>
      <c r="CB46" s="120"/>
      <c r="CC46" s="120"/>
      <c r="CD46" s="121"/>
      <c r="CE46" s="343"/>
      <c r="CF46" s="87"/>
      <c r="CG46" s="110" t="s">
        <v>377</v>
      </c>
      <c r="CH46" s="183"/>
      <c r="CI46" s="118"/>
      <c r="CJ46" s="118"/>
      <c r="CK46" s="119"/>
      <c r="CL46" s="119"/>
      <c r="CM46" s="119"/>
      <c r="CN46" s="119"/>
      <c r="CO46" s="119"/>
      <c r="CP46" s="119"/>
      <c r="CQ46" s="119"/>
      <c r="CR46" s="119"/>
      <c r="CS46" s="119"/>
      <c r="CT46" s="119"/>
      <c r="CU46" s="119"/>
      <c r="CV46" s="119"/>
      <c r="CW46" s="119"/>
      <c r="CX46" s="119"/>
      <c r="CY46" s="119"/>
      <c r="CZ46" s="119"/>
      <c r="DA46" s="119"/>
      <c r="DB46" s="119"/>
      <c r="DC46" s="119"/>
      <c r="DD46" s="119"/>
      <c r="DE46" s="119"/>
      <c r="DF46" s="119"/>
      <c r="DG46" s="119"/>
      <c r="DH46" s="119"/>
      <c r="DI46" s="119"/>
      <c r="DJ46" s="119"/>
      <c r="DK46" s="119"/>
      <c r="DL46" s="119"/>
      <c r="DM46" s="119"/>
      <c r="DN46" s="119"/>
      <c r="DO46" s="120"/>
      <c r="DP46" s="364"/>
    </row>
    <row r="47" spans="1:125" ht="50.1" hidden="1" customHeight="1" x14ac:dyDescent="0.25">
      <c r="A47" s="112" t="s">
        <v>378</v>
      </c>
      <c r="B47" s="182"/>
      <c r="C47" s="114"/>
      <c r="D47" s="114"/>
      <c r="E47" s="115"/>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c r="BZ47" s="115"/>
      <c r="CA47" s="115"/>
      <c r="CB47" s="116"/>
      <c r="CC47" s="116"/>
      <c r="CD47" s="117"/>
      <c r="CE47" s="344"/>
      <c r="CF47" s="87"/>
      <c r="CG47" s="112" t="s">
        <v>378</v>
      </c>
      <c r="CH47" s="182"/>
      <c r="CI47" s="114"/>
      <c r="CJ47" s="114"/>
      <c r="CK47" s="115"/>
      <c r="CL47" s="115"/>
      <c r="CM47" s="115"/>
      <c r="CN47" s="115"/>
      <c r="CO47" s="115"/>
      <c r="CP47" s="115"/>
      <c r="CQ47" s="115"/>
      <c r="CR47" s="115"/>
      <c r="CS47" s="115"/>
      <c r="CT47" s="115"/>
      <c r="CU47" s="115"/>
      <c r="CV47" s="115"/>
      <c r="CW47" s="115"/>
      <c r="CX47" s="115"/>
      <c r="CY47" s="115"/>
      <c r="CZ47" s="115"/>
      <c r="DA47" s="115"/>
      <c r="DB47" s="115"/>
      <c r="DC47" s="115"/>
      <c r="DD47" s="115"/>
      <c r="DE47" s="115"/>
      <c r="DF47" s="115"/>
      <c r="DG47" s="115"/>
      <c r="DH47" s="115"/>
      <c r="DI47" s="115"/>
      <c r="DJ47" s="115"/>
      <c r="DK47" s="115"/>
      <c r="DL47" s="115"/>
      <c r="DM47" s="115"/>
      <c r="DN47" s="115"/>
      <c r="DO47" s="116"/>
      <c r="DP47" s="363"/>
    </row>
    <row r="48" spans="1:125" ht="50.1" hidden="1" customHeight="1" thickBot="1" x14ac:dyDescent="0.3">
      <c r="A48" s="110" t="s">
        <v>379</v>
      </c>
      <c r="B48" s="183"/>
      <c r="C48" s="118"/>
      <c r="D48" s="118"/>
      <c r="E48" s="119"/>
      <c r="F48" s="119"/>
      <c r="G48" s="119"/>
      <c r="H48" s="119"/>
      <c r="I48" s="119"/>
      <c r="J48" s="119"/>
      <c r="K48" s="119"/>
      <c r="L48" s="119"/>
      <c r="M48" s="119"/>
      <c r="N48" s="119"/>
      <c r="O48" s="119"/>
      <c r="P48" s="119"/>
      <c r="Q48" s="119"/>
      <c r="R48" s="119"/>
      <c r="S48" s="119"/>
      <c r="T48" s="119"/>
      <c r="U48" s="119"/>
      <c r="V48" s="119"/>
      <c r="W48" s="119"/>
      <c r="X48" s="119"/>
      <c r="Y48" s="119"/>
      <c r="Z48" s="119"/>
      <c r="AA48" s="119"/>
      <c r="AB48" s="119"/>
      <c r="AC48" s="119"/>
      <c r="AD48" s="119"/>
      <c r="AE48" s="119"/>
      <c r="AF48" s="119"/>
      <c r="AG48" s="119"/>
      <c r="AH48" s="119"/>
      <c r="AI48" s="119"/>
      <c r="AJ48" s="119"/>
      <c r="AK48" s="119"/>
      <c r="AL48" s="119"/>
      <c r="AM48" s="119"/>
      <c r="AN48" s="119"/>
      <c r="AO48" s="119"/>
      <c r="AP48" s="119"/>
      <c r="AQ48" s="119"/>
      <c r="AR48" s="119"/>
      <c r="AS48" s="119"/>
      <c r="AT48" s="119"/>
      <c r="AU48" s="119"/>
      <c r="AV48" s="119"/>
      <c r="AW48" s="119"/>
      <c r="AX48" s="119"/>
      <c r="AY48" s="119"/>
      <c r="AZ48" s="119"/>
      <c r="BA48" s="119"/>
      <c r="BB48" s="119"/>
      <c r="BC48" s="119"/>
      <c r="BD48" s="119"/>
      <c r="BE48" s="119"/>
      <c r="BF48" s="119"/>
      <c r="BG48" s="119"/>
      <c r="BH48" s="119"/>
      <c r="BI48" s="119"/>
      <c r="BJ48" s="119"/>
      <c r="BK48" s="119"/>
      <c r="BL48" s="119"/>
      <c r="BM48" s="119"/>
      <c r="BN48" s="119"/>
      <c r="BO48" s="119"/>
      <c r="BP48" s="119"/>
      <c r="BQ48" s="119"/>
      <c r="BR48" s="119"/>
      <c r="BS48" s="119"/>
      <c r="BT48" s="119"/>
      <c r="BU48" s="119"/>
      <c r="BV48" s="119"/>
      <c r="BW48" s="119"/>
      <c r="BX48" s="119"/>
      <c r="BY48" s="119"/>
      <c r="BZ48" s="119"/>
      <c r="CA48" s="119"/>
      <c r="CB48" s="120"/>
      <c r="CC48" s="120"/>
      <c r="CD48" s="121"/>
      <c r="CE48" s="343"/>
      <c r="CF48" s="87"/>
      <c r="CG48" s="110" t="s">
        <v>379</v>
      </c>
      <c r="CH48" s="183"/>
      <c r="CI48" s="118"/>
      <c r="CJ48" s="118"/>
      <c r="CK48" s="119"/>
      <c r="CL48" s="119"/>
      <c r="CM48" s="119"/>
      <c r="CN48" s="119"/>
      <c r="CO48" s="119"/>
      <c r="CP48" s="119"/>
      <c r="CQ48" s="119"/>
      <c r="CR48" s="119"/>
      <c r="CS48" s="119"/>
      <c r="CT48" s="119"/>
      <c r="CU48" s="119"/>
      <c r="CV48" s="119"/>
      <c r="CW48" s="119"/>
      <c r="CX48" s="119"/>
      <c r="CY48" s="119"/>
      <c r="CZ48" s="119"/>
      <c r="DA48" s="119"/>
      <c r="DB48" s="119"/>
      <c r="DC48" s="119"/>
      <c r="DD48" s="119"/>
      <c r="DE48" s="119"/>
      <c r="DF48" s="119"/>
      <c r="DG48" s="119"/>
      <c r="DH48" s="119"/>
      <c r="DI48" s="119"/>
      <c r="DJ48" s="119"/>
      <c r="DK48" s="119"/>
      <c r="DL48" s="119"/>
      <c r="DM48" s="119"/>
      <c r="DN48" s="119"/>
      <c r="DO48" s="120"/>
      <c r="DP48" s="401"/>
    </row>
  </sheetData>
  <sheetProtection algorithmName="SHA-512" hashValue="mcSGO7fjmG3UijTrwWfuXkV7RZifaRSvxGJBF7S6iQwkdJw/BM2ORBf/ixkRgWeou0NKoi0PrfPpiqoIkJzCbA==" saltValue="UbJ0yWCsrSrHI9O5XcBayw==" spinCount="100000" sheet="1" objects="1" scenarios="1"/>
  <mergeCells count="29">
    <mergeCell ref="B1:CD1"/>
    <mergeCell ref="DN6:DO6"/>
    <mergeCell ref="DI6:DK6"/>
    <mergeCell ref="DA6:DF6"/>
    <mergeCell ref="CY6:CZ6"/>
    <mergeCell ref="CS6:CX6"/>
    <mergeCell ref="B6:D6"/>
    <mergeCell ref="E6:Q6"/>
    <mergeCell ref="R6:AB6"/>
    <mergeCell ref="AC6:AP6"/>
    <mergeCell ref="AQ6:AV6"/>
    <mergeCell ref="AW6:AZ6"/>
    <mergeCell ref="BA6:BE6"/>
    <mergeCell ref="BF6:BN6"/>
    <mergeCell ref="CP6:CR6"/>
    <mergeCell ref="DP6:DP7"/>
    <mergeCell ref="CH5:DP5"/>
    <mergeCell ref="B3:Q3"/>
    <mergeCell ref="R3:T3"/>
    <mergeCell ref="CH3:CW3"/>
    <mergeCell ref="CX3:CZ3"/>
    <mergeCell ref="CH6:CO6"/>
    <mergeCell ref="BO6:BP6"/>
    <mergeCell ref="BQ6:BV6"/>
    <mergeCell ref="BW6:BZ6"/>
    <mergeCell ref="CA6:CC6"/>
    <mergeCell ref="B5:CE5"/>
    <mergeCell ref="CE6:CE7"/>
    <mergeCell ref="DL6:DM6"/>
  </mergeCells>
  <conditionalFormatting sqref="B8:CE8 B9:CD22">
    <cfRule type="containsText" dxfId="41" priority="21" operator="containsText" text="R">
      <formula>NOT(ISERROR(SEARCH("R",B8)))</formula>
    </cfRule>
    <cfRule type="containsText" dxfId="40" priority="22" operator="containsText" text="X">
      <formula>NOT(ISERROR(SEARCH("X",B8)))</formula>
    </cfRule>
  </conditionalFormatting>
  <conditionalFormatting sqref="CH8:DO22">
    <cfRule type="containsText" dxfId="39" priority="16" operator="containsText" text="R">
      <formula>NOT(ISERROR(SEARCH("R",CH8)))</formula>
    </cfRule>
    <cfRule type="containsText" dxfId="38" priority="17" operator="containsText" text="A">
      <formula>NOT(ISERROR(SEARCH("A",CH8)))</formula>
    </cfRule>
    <cfRule type="containsText" dxfId="37" priority="18" operator="containsText" text="x">
      <formula>NOT(ISERROR(SEARCH("x",CH8)))</formula>
    </cfRule>
  </conditionalFormatting>
  <conditionalFormatting sqref="DP8">
    <cfRule type="containsText" dxfId="36" priority="14" operator="containsText" text="A">
      <formula>NOT(ISERROR(SEARCH("A",DP8)))</formula>
    </cfRule>
    <cfRule type="containsText" dxfId="35" priority="15" operator="containsText" text="X">
      <formula>NOT(ISERROR(SEARCH("X",DP8)))</formula>
    </cfRule>
  </conditionalFormatting>
  <conditionalFormatting sqref="B24:CD26">
    <cfRule type="containsText" dxfId="34" priority="12" operator="containsText" text="R">
      <formula>NOT(ISERROR(SEARCH("R",B24)))</formula>
    </cfRule>
    <cfRule type="containsText" dxfId="33" priority="13" operator="containsText" text="X">
      <formula>NOT(ISERROR(SEARCH("X",B24)))</formula>
    </cfRule>
  </conditionalFormatting>
  <conditionalFormatting sqref="B23:CD23">
    <cfRule type="containsText" dxfId="32" priority="10" operator="containsText" text="R">
      <formula>NOT(ISERROR(SEARCH("R",B23)))</formula>
    </cfRule>
    <cfRule type="containsText" dxfId="31" priority="11" operator="containsText" text="X">
      <formula>NOT(ISERROR(SEARCH("X",B23)))</formula>
    </cfRule>
  </conditionalFormatting>
  <conditionalFormatting sqref="CH25:DP26">
    <cfRule type="containsText" dxfId="30" priority="8" operator="containsText" text="R">
      <formula>NOT(ISERROR(SEARCH("R",CH25)))</formula>
    </cfRule>
    <cfRule type="containsText" dxfId="29" priority="9" operator="containsText" text="X">
      <formula>NOT(ISERROR(SEARCH("X",CH25)))</formula>
    </cfRule>
  </conditionalFormatting>
  <conditionalFormatting sqref="CH23:DO24">
    <cfRule type="containsText" dxfId="28" priority="5" operator="containsText" text="R">
      <formula>NOT(ISERROR(SEARCH("R",CH23)))</formula>
    </cfRule>
    <cfRule type="containsText" dxfId="27" priority="6" operator="containsText" text="A">
      <formula>NOT(ISERROR(SEARCH("A",CH23)))</formula>
    </cfRule>
    <cfRule type="containsText" dxfId="26" priority="7" operator="containsText" text="x">
      <formula>NOT(ISERROR(SEARCH("x",CH23)))</formula>
    </cfRule>
  </conditionalFormatting>
  <conditionalFormatting sqref="B27:CD48">
    <cfRule type="containsText" dxfId="25" priority="3" operator="containsText" text="R">
      <formula>NOT(ISERROR(SEARCH("R",B27)))</formula>
    </cfRule>
    <cfRule type="containsText" dxfId="24" priority="4" operator="containsText" text="X">
      <formula>NOT(ISERROR(SEARCH("X",B27)))</formula>
    </cfRule>
  </conditionalFormatting>
  <conditionalFormatting sqref="CH27:DP48">
    <cfRule type="containsText" dxfId="23" priority="1" operator="containsText" text="R">
      <formula>NOT(ISERROR(SEARCH("R",CH27)))</formula>
    </cfRule>
    <cfRule type="containsText" dxfId="22" priority="2" operator="containsText" text="X">
      <formula>NOT(ISERROR(SEARCH("X",CH27)))</formula>
    </cfRule>
  </conditionalFormatting>
  <printOptions horizontalCentered="1" verticalCentered="1"/>
  <pageMargins left="0.23622047244094491" right="0.23622047244094491" top="0" bottom="0" header="0.31496062992125984" footer="0.31496062992125984"/>
  <pageSetup paperSize="9" scale="47" fitToWidth="2" fitToHeight="0" orientation="landscape" r:id="rId1"/>
  <colBreaks count="1" manualBreakCount="1">
    <brk id="83" min="4" max="21"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theme="7"/>
  </sheetPr>
  <dimension ref="A1:CC219"/>
  <sheetViews>
    <sheetView view="pageBreakPreview" topLeftCell="A68" zoomScale="70" zoomScaleNormal="115" zoomScaleSheetLayoutView="70" workbookViewId="0">
      <selection activeCell="M117" sqref="M117"/>
    </sheetView>
  </sheetViews>
  <sheetFormatPr baseColWidth="10" defaultRowHeight="15" x14ac:dyDescent="0.25"/>
  <cols>
    <col min="1" max="1" width="11.140625" customWidth="1"/>
    <col min="2" max="14" width="23.5703125" style="27" customWidth="1"/>
    <col min="15" max="15" width="23.7109375" style="27" customWidth="1"/>
    <col min="16" max="16" width="18.85546875" customWidth="1"/>
  </cols>
  <sheetData>
    <row r="1" spans="1:28" ht="15" customHeight="1" x14ac:dyDescent="0.25">
      <c r="A1" s="537" t="s">
        <v>135</v>
      </c>
      <c r="B1" s="538"/>
      <c r="C1" s="538"/>
      <c r="D1" s="538"/>
      <c r="E1" s="538"/>
      <c r="F1" s="538"/>
      <c r="G1" s="538"/>
      <c r="H1" s="538"/>
      <c r="I1" s="538"/>
      <c r="J1" s="538"/>
      <c r="K1" s="539"/>
      <c r="L1" s="538"/>
      <c r="M1" s="538"/>
      <c r="N1" s="538"/>
      <c r="O1" s="538"/>
      <c r="P1" s="538"/>
      <c r="Q1" s="80"/>
      <c r="R1" s="80"/>
      <c r="S1" s="80"/>
      <c r="T1" s="80"/>
      <c r="U1" s="80"/>
      <c r="V1" s="80"/>
      <c r="W1" s="80"/>
      <c r="X1" s="80"/>
      <c r="Y1" s="80"/>
      <c r="Z1" s="80"/>
      <c r="AA1" s="80"/>
      <c r="AB1" s="80"/>
    </row>
    <row r="2" spans="1:28" ht="15.75" customHeight="1" thickBot="1" x14ac:dyDescent="0.3">
      <c r="A2" s="540"/>
      <c r="B2" s="541"/>
      <c r="C2" s="541"/>
      <c r="D2" s="541"/>
      <c r="E2" s="541"/>
      <c r="F2" s="541"/>
      <c r="G2" s="541"/>
      <c r="H2" s="541"/>
      <c r="I2" s="541"/>
      <c r="J2" s="541"/>
      <c r="K2" s="542"/>
      <c r="L2" s="541"/>
      <c r="M2" s="541"/>
      <c r="N2" s="541"/>
      <c r="O2" s="541"/>
      <c r="P2" s="541"/>
      <c r="Q2" s="80"/>
      <c r="R2" s="80"/>
      <c r="S2" s="80"/>
      <c r="T2" s="80"/>
      <c r="U2" s="80"/>
      <c r="V2" s="80"/>
      <c r="W2" s="80"/>
      <c r="X2" s="80"/>
      <c r="Y2" s="80"/>
      <c r="Z2" s="80"/>
      <c r="AA2" s="80"/>
      <c r="AB2" s="80"/>
    </row>
    <row r="3" spans="1:28" ht="15" customHeight="1" x14ac:dyDescent="0.25">
      <c r="A3" s="437"/>
      <c r="B3" s="438"/>
      <c r="C3" s="562" t="s">
        <v>125</v>
      </c>
      <c r="D3" s="563"/>
      <c r="E3" s="563"/>
      <c r="F3" s="563"/>
      <c r="G3" s="563"/>
      <c r="H3" s="563"/>
      <c r="I3" s="563"/>
      <c r="J3" s="563"/>
      <c r="K3" s="564"/>
      <c r="L3" s="563"/>
      <c r="M3" s="563"/>
      <c r="N3" s="563"/>
      <c r="O3" s="563"/>
      <c r="P3" s="564"/>
      <c r="Q3" s="80"/>
      <c r="R3" s="80"/>
      <c r="S3" s="80"/>
      <c r="T3" s="80"/>
      <c r="U3" s="80"/>
      <c r="V3" s="80"/>
      <c r="W3" s="80"/>
      <c r="X3" s="80"/>
      <c r="Y3" s="80"/>
      <c r="Z3" s="80"/>
      <c r="AA3" s="80"/>
      <c r="AB3" s="80"/>
    </row>
    <row r="4" spans="1:28" ht="15" customHeight="1" x14ac:dyDescent="0.25">
      <c r="A4" s="410"/>
      <c r="B4" s="439"/>
      <c r="C4" s="456"/>
      <c r="D4" s="426"/>
      <c r="E4" s="426"/>
      <c r="F4" s="426"/>
      <c r="G4" s="426"/>
      <c r="H4" s="426"/>
      <c r="I4" s="426"/>
      <c r="J4" s="426"/>
      <c r="K4" s="427"/>
      <c r="L4" s="426"/>
      <c r="M4" s="426"/>
      <c r="N4" s="426"/>
      <c r="O4" s="426"/>
      <c r="P4" s="427"/>
      <c r="Q4" s="80"/>
      <c r="R4" s="80"/>
      <c r="S4" s="80"/>
      <c r="T4" s="80"/>
      <c r="U4" s="80"/>
      <c r="V4" s="80"/>
      <c r="W4" s="80"/>
      <c r="X4" s="80"/>
      <c r="Y4" s="80"/>
      <c r="Z4" s="80"/>
      <c r="AA4" s="80"/>
      <c r="AB4" s="80"/>
    </row>
    <row r="5" spans="1:28" ht="15" customHeight="1" x14ac:dyDescent="0.25">
      <c r="A5" s="410"/>
      <c r="B5" s="439"/>
      <c r="C5" s="456"/>
      <c r="D5" s="426"/>
      <c r="E5" s="426"/>
      <c r="F5" s="426"/>
      <c r="G5" s="426"/>
      <c r="H5" s="426"/>
      <c r="I5" s="426"/>
      <c r="J5" s="426"/>
      <c r="K5" s="427"/>
      <c r="L5" s="426"/>
      <c r="M5" s="426"/>
      <c r="N5" s="426"/>
      <c r="O5" s="426"/>
      <c r="P5" s="427"/>
      <c r="Q5" s="80"/>
      <c r="R5" s="80"/>
      <c r="S5" s="80"/>
      <c r="T5" s="80"/>
      <c r="U5" s="80"/>
      <c r="V5" s="80"/>
      <c r="W5" s="80"/>
      <c r="X5" s="80"/>
      <c r="Y5" s="80"/>
      <c r="Z5" s="80"/>
      <c r="AA5" s="80"/>
      <c r="AB5" s="80"/>
    </row>
    <row r="6" spans="1:28" ht="15" customHeight="1" x14ac:dyDescent="0.25">
      <c r="A6" s="410"/>
      <c r="B6" s="439"/>
      <c r="C6" s="456"/>
      <c r="D6" s="426"/>
      <c r="E6" s="426"/>
      <c r="F6" s="426"/>
      <c r="G6" s="426"/>
      <c r="H6" s="426"/>
      <c r="I6" s="426"/>
      <c r="J6" s="426"/>
      <c r="K6" s="427"/>
      <c r="L6" s="426"/>
      <c r="M6" s="426"/>
      <c r="N6" s="426"/>
      <c r="O6" s="426"/>
      <c r="P6" s="427"/>
      <c r="Q6" s="80"/>
      <c r="R6" s="80"/>
      <c r="S6" s="80"/>
      <c r="T6" s="80"/>
      <c r="U6" s="80"/>
      <c r="V6" s="80"/>
      <c r="W6" s="80"/>
      <c r="X6" s="80"/>
      <c r="Y6" s="80"/>
      <c r="Z6" s="80"/>
      <c r="AA6" s="80"/>
      <c r="AB6" s="80"/>
    </row>
    <row r="7" spans="1:28" ht="15.75" customHeight="1" thickBot="1" x14ac:dyDescent="0.3">
      <c r="A7" s="412"/>
      <c r="B7" s="440"/>
      <c r="C7" s="565"/>
      <c r="D7" s="428"/>
      <c r="E7" s="428"/>
      <c r="F7" s="428"/>
      <c r="G7" s="428"/>
      <c r="H7" s="428"/>
      <c r="I7" s="428"/>
      <c r="J7" s="428"/>
      <c r="K7" s="429"/>
      <c r="L7" s="428"/>
      <c r="M7" s="428"/>
      <c r="N7" s="428"/>
      <c r="O7" s="428"/>
      <c r="P7" s="429"/>
      <c r="Q7" s="80"/>
      <c r="R7" s="80"/>
      <c r="S7" s="80"/>
      <c r="T7" s="80"/>
      <c r="U7" s="80"/>
      <c r="V7" s="80"/>
      <c r="W7" s="80"/>
      <c r="X7" s="80"/>
      <c r="Y7" s="80"/>
      <c r="Z7" s="80"/>
      <c r="AA7" s="80"/>
      <c r="AB7" s="80"/>
    </row>
    <row r="8" spans="1:28" ht="13.5" customHeight="1" thickBot="1" x14ac:dyDescent="0.3">
      <c r="A8" s="200"/>
      <c r="B8" s="138"/>
      <c r="C8" s="139"/>
      <c r="D8" s="139"/>
      <c r="E8" s="139"/>
      <c r="F8" s="139"/>
      <c r="G8" s="139"/>
      <c r="H8" s="139"/>
      <c r="I8" s="139"/>
      <c r="J8" s="139"/>
      <c r="K8" s="206"/>
      <c r="L8" s="206"/>
      <c r="M8" s="206"/>
      <c r="N8" s="206"/>
      <c r="O8" s="206"/>
      <c r="P8" s="133"/>
      <c r="Q8" s="80"/>
      <c r="R8" s="80"/>
      <c r="S8" s="80"/>
      <c r="T8" s="80"/>
      <c r="U8" s="80"/>
      <c r="V8" s="80"/>
      <c r="W8" s="80"/>
      <c r="X8" s="80"/>
      <c r="Y8" s="80"/>
      <c r="Z8" s="80"/>
      <c r="AA8" s="80"/>
      <c r="AB8" s="80"/>
    </row>
    <row r="9" spans="1:28" ht="6" hidden="1" customHeight="1" x14ac:dyDescent="0.25">
      <c r="A9" s="200"/>
      <c r="B9" s="138"/>
      <c r="C9" s="139"/>
      <c r="D9" s="139"/>
      <c r="E9" s="139"/>
      <c r="F9" s="139"/>
      <c r="G9" s="206"/>
      <c r="H9" s="206"/>
      <c r="I9" s="206"/>
      <c r="J9" s="206"/>
      <c r="K9" s="204"/>
      <c r="L9" s="206"/>
      <c r="M9" s="206"/>
      <c r="N9" s="206"/>
      <c r="O9" s="206"/>
      <c r="P9" s="133"/>
      <c r="Q9" s="80"/>
      <c r="R9" s="80"/>
      <c r="S9" s="80"/>
      <c r="T9" s="80"/>
      <c r="U9" s="80"/>
      <c r="V9" s="80"/>
      <c r="W9" s="80"/>
      <c r="X9" s="80"/>
      <c r="Y9" s="80"/>
      <c r="Z9" s="80"/>
      <c r="AA9" s="80"/>
      <c r="AB9" s="80"/>
    </row>
    <row r="10" spans="1:28" ht="10.5" hidden="1" customHeight="1" thickBot="1" x14ac:dyDescent="0.3">
      <c r="A10" s="200"/>
      <c r="B10" s="138"/>
      <c r="C10" s="139"/>
      <c r="D10" s="139"/>
      <c r="E10" s="139"/>
      <c r="F10" s="139"/>
      <c r="G10" s="139"/>
      <c r="H10" s="139"/>
      <c r="I10" s="139"/>
      <c r="J10" s="139"/>
      <c r="K10" s="204"/>
      <c r="L10" s="206"/>
      <c r="M10" s="206"/>
      <c r="N10" s="206"/>
      <c r="O10" s="206"/>
      <c r="P10" s="133"/>
      <c r="Q10" s="80"/>
      <c r="R10" s="80"/>
      <c r="S10" s="80"/>
      <c r="T10" s="80"/>
      <c r="U10" s="80"/>
      <c r="V10" s="80"/>
      <c r="W10" s="80"/>
      <c r="X10" s="80"/>
      <c r="Y10" s="80"/>
      <c r="Z10" s="80"/>
      <c r="AA10" s="80"/>
      <c r="AB10" s="80"/>
    </row>
    <row r="11" spans="1:28" ht="34.5" thickBot="1" x14ac:dyDescent="0.55000000000000004">
      <c r="A11" s="239"/>
      <c r="B11" s="557" t="s">
        <v>292</v>
      </c>
      <c r="C11" s="558"/>
      <c r="D11" s="558"/>
      <c r="E11" s="558"/>
      <c r="F11" s="558"/>
      <c r="G11" s="558"/>
      <c r="H11" s="559"/>
      <c r="I11" s="560" t="s">
        <v>295</v>
      </c>
      <c r="J11" s="560"/>
      <c r="K11" s="561"/>
      <c r="L11" s="560"/>
      <c r="M11" s="560"/>
      <c r="N11" s="560"/>
      <c r="O11" s="561"/>
      <c r="P11" s="85"/>
      <c r="Q11" s="80"/>
      <c r="R11" s="80"/>
      <c r="S11" s="80"/>
      <c r="T11" s="80"/>
      <c r="U11" s="80"/>
      <c r="V11" s="80"/>
      <c r="W11" s="80"/>
      <c r="X11" s="80"/>
      <c r="Y11" s="80"/>
      <c r="Z11" s="80"/>
      <c r="AA11" s="80"/>
      <c r="AB11" s="80"/>
    </row>
    <row r="12" spans="1:28" ht="18" x14ac:dyDescent="0.25">
      <c r="A12" s="200"/>
      <c r="B12" s="215"/>
      <c r="C12" s="216"/>
      <c r="D12" s="216"/>
      <c r="E12" s="216"/>
      <c r="F12" s="216"/>
      <c r="G12" s="216"/>
      <c r="H12" s="217"/>
      <c r="I12" s="139"/>
      <c r="J12" s="139"/>
      <c r="K12" s="204"/>
      <c r="L12" s="206"/>
      <c r="M12" s="206"/>
      <c r="N12" s="206"/>
      <c r="O12" s="207"/>
      <c r="P12" s="133"/>
      <c r="Q12" s="80"/>
      <c r="R12" s="80"/>
      <c r="S12" s="80"/>
      <c r="T12" s="80"/>
      <c r="U12" s="80"/>
      <c r="V12" s="80"/>
      <c r="W12" s="80"/>
      <c r="X12" s="80"/>
      <c r="Y12" s="80"/>
      <c r="Z12" s="80"/>
      <c r="AA12" s="80"/>
      <c r="AB12" s="80"/>
    </row>
    <row r="13" spans="1:28" ht="18" x14ac:dyDescent="0.25">
      <c r="A13" s="200"/>
      <c r="B13" s="200"/>
      <c r="C13" s="139"/>
      <c r="D13" s="139"/>
      <c r="E13" s="139"/>
      <c r="F13" s="139"/>
      <c r="G13" s="139"/>
      <c r="H13" s="204"/>
      <c r="I13" s="139"/>
      <c r="J13" s="139"/>
      <c r="K13" s="204"/>
      <c r="L13" s="206"/>
      <c r="M13" s="206"/>
      <c r="N13" s="206"/>
      <c r="O13" s="207"/>
      <c r="P13" s="133"/>
      <c r="Q13" s="80"/>
      <c r="R13" s="80"/>
      <c r="S13" s="80"/>
      <c r="T13" s="80"/>
      <c r="U13" s="80"/>
      <c r="V13" s="80"/>
      <c r="W13" s="80"/>
      <c r="X13" s="80"/>
      <c r="Y13" s="80"/>
      <c r="Z13" s="80"/>
      <c r="AA13" s="80"/>
      <c r="AB13" s="80"/>
    </row>
    <row r="14" spans="1:28" ht="18" x14ac:dyDescent="0.25">
      <c r="A14" s="200"/>
      <c r="B14" s="200"/>
      <c r="C14" s="139"/>
      <c r="D14" s="139"/>
      <c r="E14" s="139"/>
      <c r="F14" s="139"/>
      <c r="G14" s="139"/>
      <c r="H14" s="204"/>
      <c r="I14" s="139"/>
      <c r="J14" s="139"/>
      <c r="K14" s="204"/>
      <c r="L14" s="206"/>
      <c r="M14" s="206"/>
      <c r="N14" s="206"/>
      <c r="O14" s="207"/>
      <c r="P14" s="133"/>
      <c r="Q14" s="80"/>
      <c r="R14" s="80"/>
      <c r="S14" s="80"/>
      <c r="T14" s="80"/>
      <c r="U14" s="80"/>
      <c r="V14" s="80"/>
      <c r="W14" s="80"/>
      <c r="X14" s="80"/>
      <c r="Y14" s="80"/>
      <c r="Z14" s="80"/>
      <c r="AA14" s="80"/>
      <c r="AB14" s="80"/>
    </row>
    <row r="15" spans="1:28" ht="18" x14ac:dyDescent="0.25">
      <c r="A15" s="200"/>
      <c r="B15" s="200"/>
      <c r="C15" s="139"/>
      <c r="D15" s="139"/>
      <c r="E15" s="139"/>
      <c r="F15" s="139"/>
      <c r="G15" s="139"/>
      <c r="H15" s="204"/>
      <c r="I15" s="139"/>
      <c r="J15" s="139"/>
      <c r="K15" s="204"/>
      <c r="L15" s="206"/>
      <c r="M15" s="206"/>
      <c r="N15" s="206"/>
      <c r="O15" s="207"/>
      <c r="P15" s="133"/>
      <c r="Q15" s="80"/>
      <c r="R15" s="80"/>
      <c r="S15" s="80"/>
      <c r="T15" s="80"/>
      <c r="U15" s="80"/>
      <c r="V15" s="80"/>
      <c r="W15" s="80"/>
      <c r="X15" s="80"/>
      <c r="Y15" s="80"/>
      <c r="Z15" s="80"/>
      <c r="AA15" s="80"/>
      <c r="AB15" s="80"/>
    </row>
    <row r="16" spans="1:28" ht="18" x14ac:dyDescent="0.25">
      <c r="A16" s="200"/>
      <c r="B16" s="200"/>
      <c r="C16" s="139"/>
      <c r="D16" s="139"/>
      <c r="E16" s="139"/>
      <c r="F16" s="139"/>
      <c r="G16" s="139"/>
      <c r="H16" s="204"/>
      <c r="I16" s="139"/>
      <c r="J16" s="139"/>
      <c r="K16" s="204"/>
      <c r="L16" s="206"/>
      <c r="M16" s="206"/>
      <c r="N16" s="206"/>
      <c r="O16" s="207"/>
      <c r="P16" s="133"/>
      <c r="Q16" s="80"/>
      <c r="R16" s="80"/>
      <c r="S16" s="80"/>
      <c r="T16" s="80"/>
      <c r="U16" s="80"/>
      <c r="V16" s="80"/>
      <c r="W16" s="80"/>
      <c r="X16" s="80"/>
      <c r="Y16" s="80"/>
      <c r="Z16" s="80"/>
      <c r="AA16" s="80"/>
      <c r="AB16" s="80"/>
    </row>
    <row r="17" spans="1:28" ht="18" x14ac:dyDescent="0.25">
      <c r="A17" s="200"/>
      <c r="B17" s="200"/>
      <c r="C17" s="139"/>
      <c r="D17" s="139"/>
      <c r="E17" s="139"/>
      <c r="F17" s="139"/>
      <c r="G17" s="139"/>
      <c r="H17" s="204"/>
      <c r="I17" s="139"/>
      <c r="J17" s="139"/>
      <c r="K17" s="204"/>
      <c r="L17" s="206"/>
      <c r="M17" s="206"/>
      <c r="N17" s="206"/>
      <c r="O17" s="207"/>
      <c r="P17" s="133"/>
      <c r="Q17" s="80"/>
      <c r="R17" s="80"/>
      <c r="S17" s="80"/>
      <c r="T17" s="80"/>
      <c r="U17" s="80"/>
      <c r="V17" s="80"/>
      <c r="W17" s="80"/>
      <c r="X17" s="80"/>
      <c r="Y17" s="80"/>
      <c r="Z17" s="80"/>
      <c r="AA17" s="80"/>
      <c r="AB17" s="80"/>
    </row>
    <row r="18" spans="1:28" ht="18" x14ac:dyDescent="0.25">
      <c r="A18" s="200"/>
      <c r="B18" s="200"/>
      <c r="C18" s="139"/>
      <c r="D18" s="139"/>
      <c r="E18" s="139"/>
      <c r="F18" s="139"/>
      <c r="G18" s="139"/>
      <c r="H18" s="204"/>
      <c r="I18" s="139"/>
      <c r="J18" s="139"/>
      <c r="K18" s="204"/>
      <c r="L18" s="206"/>
      <c r="M18" s="206"/>
      <c r="N18" s="206"/>
      <c r="O18" s="207"/>
      <c r="P18" s="133"/>
      <c r="Q18" s="80"/>
      <c r="R18" s="80"/>
      <c r="S18" s="80"/>
      <c r="T18" s="80"/>
      <c r="U18" s="80"/>
      <c r="V18" s="80"/>
      <c r="W18" s="80"/>
      <c r="X18" s="80"/>
      <c r="Y18" s="80"/>
      <c r="Z18" s="80"/>
      <c r="AA18" s="80"/>
      <c r="AB18" s="80"/>
    </row>
    <row r="19" spans="1:28" ht="18" x14ac:dyDescent="0.25">
      <c r="A19" s="200"/>
      <c r="B19" s="200"/>
      <c r="C19" s="139"/>
      <c r="D19" s="139"/>
      <c r="E19" s="139"/>
      <c r="F19" s="139"/>
      <c r="G19" s="139"/>
      <c r="H19" s="204"/>
      <c r="I19" s="139"/>
      <c r="J19" s="139"/>
      <c r="K19" s="204"/>
      <c r="L19" s="206"/>
      <c r="M19" s="206"/>
      <c r="N19" s="206"/>
      <c r="O19" s="207"/>
      <c r="P19" s="133"/>
      <c r="Q19" s="80"/>
      <c r="R19" s="80"/>
      <c r="S19" s="80"/>
      <c r="T19" s="80"/>
      <c r="U19" s="80"/>
      <c r="V19" s="80"/>
      <c r="W19" s="80"/>
      <c r="X19" s="80"/>
      <c r="Y19" s="80"/>
      <c r="Z19" s="80"/>
      <c r="AA19" s="80"/>
      <c r="AB19" s="80"/>
    </row>
    <row r="20" spans="1:28" ht="18" x14ac:dyDescent="0.25">
      <c r="A20" s="200"/>
      <c r="B20" s="200"/>
      <c r="C20" s="139"/>
      <c r="D20" s="139"/>
      <c r="E20" s="139"/>
      <c r="F20" s="139"/>
      <c r="G20" s="139"/>
      <c r="H20" s="204"/>
      <c r="I20" s="139"/>
      <c r="J20" s="139"/>
      <c r="K20" s="204"/>
      <c r="L20" s="206"/>
      <c r="M20" s="206"/>
      <c r="N20" s="206"/>
      <c r="O20" s="207"/>
      <c r="P20" s="133"/>
      <c r="Q20" s="80"/>
      <c r="R20" s="80"/>
      <c r="S20" s="80"/>
      <c r="T20" s="80"/>
      <c r="U20" s="80"/>
      <c r="V20" s="80"/>
      <c r="W20" s="80"/>
      <c r="X20" s="80"/>
      <c r="Y20" s="80"/>
      <c r="Z20" s="80"/>
      <c r="AA20" s="80"/>
      <c r="AB20" s="80"/>
    </row>
    <row r="21" spans="1:28" ht="18" x14ac:dyDescent="0.25">
      <c r="A21" s="200"/>
      <c r="B21" s="200"/>
      <c r="C21" s="139"/>
      <c r="D21" s="139"/>
      <c r="E21" s="139"/>
      <c r="F21" s="139"/>
      <c r="G21" s="139"/>
      <c r="H21" s="204"/>
      <c r="I21" s="139"/>
      <c r="J21" s="139"/>
      <c r="K21" s="204"/>
      <c r="L21" s="206"/>
      <c r="M21" s="206"/>
      <c r="N21" s="206"/>
      <c r="O21" s="207"/>
      <c r="P21" s="133"/>
      <c r="Q21" s="80"/>
      <c r="R21" s="80"/>
      <c r="S21" s="80"/>
      <c r="T21" s="80"/>
      <c r="U21" s="80"/>
      <c r="V21" s="80"/>
      <c r="W21" s="80"/>
      <c r="X21" s="80"/>
      <c r="Y21" s="80"/>
      <c r="Z21" s="80"/>
      <c r="AA21" s="80"/>
      <c r="AB21" s="80"/>
    </row>
    <row r="22" spans="1:28" ht="18" x14ac:dyDescent="0.25">
      <c r="A22" s="200"/>
      <c r="B22" s="200"/>
      <c r="C22" s="139"/>
      <c r="D22" s="139"/>
      <c r="E22" s="139"/>
      <c r="F22" s="139"/>
      <c r="G22" s="139"/>
      <c r="H22" s="204"/>
      <c r="I22" s="139"/>
      <c r="J22" s="139"/>
      <c r="K22" s="204"/>
      <c r="L22" s="206"/>
      <c r="M22" s="206"/>
      <c r="N22" s="206"/>
      <c r="O22" s="207"/>
      <c r="P22" s="133"/>
      <c r="Q22" s="80"/>
      <c r="R22" s="80"/>
      <c r="S22" s="80"/>
      <c r="T22" s="80"/>
      <c r="U22" s="80"/>
      <c r="V22" s="80"/>
      <c r="W22" s="80"/>
      <c r="X22" s="80"/>
      <c r="Y22" s="80"/>
      <c r="Z22" s="80"/>
      <c r="AA22" s="80"/>
      <c r="AB22" s="80"/>
    </row>
    <row r="23" spans="1:28" ht="18" x14ac:dyDescent="0.25">
      <c r="A23" s="200"/>
      <c r="B23" s="200"/>
      <c r="C23" s="139"/>
      <c r="D23" s="139"/>
      <c r="E23" s="139"/>
      <c r="F23" s="139"/>
      <c r="G23" s="139"/>
      <c r="H23" s="204"/>
      <c r="I23" s="139"/>
      <c r="J23" s="139"/>
      <c r="K23" s="204"/>
      <c r="L23" s="206"/>
      <c r="M23" s="206"/>
      <c r="N23" s="206"/>
      <c r="O23" s="207"/>
      <c r="P23" s="133"/>
      <c r="Q23" s="80"/>
      <c r="R23" s="80"/>
      <c r="S23" s="80"/>
      <c r="T23" s="80"/>
      <c r="U23" s="80"/>
      <c r="V23" s="80"/>
      <c r="W23" s="80"/>
      <c r="X23" s="80"/>
      <c r="Y23" s="80"/>
      <c r="Z23" s="80"/>
      <c r="AA23" s="80"/>
      <c r="AB23" s="80"/>
    </row>
    <row r="24" spans="1:28" ht="18" x14ac:dyDescent="0.25">
      <c r="A24" s="200"/>
      <c r="B24" s="200"/>
      <c r="C24" s="139"/>
      <c r="D24" s="139"/>
      <c r="E24" s="139"/>
      <c r="F24" s="139"/>
      <c r="G24" s="139"/>
      <c r="H24" s="204"/>
      <c r="I24" s="139"/>
      <c r="J24" s="139"/>
      <c r="K24" s="204"/>
      <c r="L24" s="206"/>
      <c r="M24" s="206"/>
      <c r="N24" s="206"/>
      <c r="O24" s="207"/>
      <c r="P24" s="133"/>
      <c r="Q24" s="80"/>
      <c r="R24" s="80"/>
      <c r="S24" s="80"/>
      <c r="T24" s="80"/>
      <c r="U24" s="80"/>
      <c r="V24" s="80"/>
      <c r="W24" s="80"/>
      <c r="X24" s="80"/>
      <c r="Y24" s="80"/>
      <c r="Z24" s="80"/>
      <c r="AA24" s="80"/>
      <c r="AB24" s="80"/>
    </row>
    <row r="25" spans="1:28" ht="18" x14ac:dyDescent="0.25">
      <c r="A25" s="200"/>
      <c r="B25" s="200"/>
      <c r="C25" s="139"/>
      <c r="D25" s="139"/>
      <c r="E25" s="139"/>
      <c r="F25" s="139"/>
      <c r="G25" s="139"/>
      <c r="H25" s="204"/>
      <c r="I25" s="139"/>
      <c r="J25" s="139"/>
      <c r="K25" s="204"/>
      <c r="L25" s="206"/>
      <c r="M25" s="206"/>
      <c r="N25" s="206"/>
      <c r="O25" s="207"/>
      <c r="P25" s="133"/>
      <c r="Q25" s="80"/>
      <c r="R25" s="80"/>
      <c r="S25" s="80"/>
      <c r="T25" s="80"/>
      <c r="U25" s="80"/>
      <c r="V25" s="80"/>
      <c r="W25" s="80"/>
      <c r="X25" s="80"/>
      <c r="Y25" s="80"/>
      <c r="Z25" s="80"/>
      <c r="AA25" s="80"/>
      <c r="AB25" s="80"/>
    </row>
    <row r="26" spans="1:28" ht="18" x14ac:dyDescent="0.25">
      <c r="A26" s="200"/>
      <c r="B26" s="200"/>
      <c r="C26" s="139"/>
      <c r="D26" s="139"/>
      <c r="E26" s="139"/>
      <c r="F26" s="139"/>
      <c r="G26" s="139"/>
      <c r="H26" s="204"/>
      <c r="I26" s="139"/>
      <c r="J26" s="139"/>
      <c r="K26" s="204"/>
      <c r="L26" s="206"/>
      <c r="M26" s="206"/>
      <c r="N26" s="206"/>
      <c r="O26" s="207"/>
      <c r="P26" s="133"/>
      <c r="Q26" s="80"/>
      <c r="R26" s="80"/>
      <c r="S26" s="80"/>
      <c r="T26" s="80"/>
      <c r="U26" s="80"/>
      <c r="V26" s="80"/>
      <c r="W26" s="80"/>
      <c r="X26" s="80"/>
      <c r="Y26" s="80"/>
      <c r="Z26" s="80"/>
      <c r="AA26" s="80"/>
      <c r="AB26" s="80"/>
    </row>
    <row r="27" spans="1:28" ht="18" x14ac:dyDescent="0.25">
      <c r="A27" s="200"/>
      <c r="B27" s="200"/>
      <c r="C27" s="139"/>
      <c r="D27" s="139"/>
      <c r="E27" s="139"/>
      <c r="F27" s="139"/>
      <c r="G27" s="139"/>
      <c r="H27" s="204"/>
      <c r="I27" s="139"/>
      <c r="J27" s="139"/>
      <c r="K27" s="204"/>
      <c r="L27" s="206"/>
      <c r="M27" s="206"/>
      <c r="N27" s="206"/>
      <c r="O27" s="207"/>
      <c r="P27" s="133"/>
      <c r="Q27" s="80"/>
      <c r="R27" s="80"/>
      <c r="S27" s="80"/>
      <c r="T27" s="80"/>
      <c r="U27" s="80"/>
      <c r="V27" s="80"/>
      <c r="W27" s="80"/>
      <c r="X27" s="80"/>
      <c r="Y27" s="80"/>
      <c r="Z27" s="80"/>
      <c r="AA27" s="80"/>
      <c r="AB27" s="80"/>
    </row>
    <row r="28" spans="1:28" ht="18" x14ac:dyDescent="0.25">
      <c r="A28" s="200"/>
      <c r="B28" s="200"/>
      <c r="C28" s="139"/>
      <c r="D28" s="139"/>
      <c r="E28" s="139"/>
      <c r="F28" s="139"/>
      <c r="G28" s="139"/>
      <c r="H28" s="204"/>
      <c r="I28" s="139"/>
      <c r="J28" s="139"/>
      <c r="K28" s="204"/>
      <c r="L28" s="206"/>
      <c r="M28" s="206"/>
      <c r="N28" s="206"/>
      <c r="O28" s="207"/>
      <c r="P28" s="133"/>
      <c r="Q28" s="80"/>
      <c r="R28" s="80"/>
      <c r="S28" s="80"/>
      <c r="T28" s="80"/>
      <c r="U28" s="80"/>
      <c r="V28" s="80"/>
      <c r="W28" s="80"/>
      <c r="X28" s="80"/>
      <c r="Y28" s="80"/>
      <c r="Z28" s="80"/>
      <c r="AA28" s="80"/>
      <c r="AB28" s="80"/>
    </row>
    <row r="29" spans="1:28" x14ac:dyDescent="0.25">
      <c r="A29" s="131"/>
      <c r="B29" s="205"/>
      <c r="C29" s="206"/>
      <c r="D29" s="206"/>
      <c r="E29" s="206"/>
      <c r="F29" s="206"/>
      <c r="G29" s="206"/>
      <c r="H29" s="207"/>
      <c r="I29" s="206"/>
      <c r="J29" s="206"/>
      <c r="K29" s="207"/>
      <c r="L29" s="206"/>
      <c r="M29" s="206"/>
      <c r="N29" s="206"/>
      <c r="O29" s="207"/>
      <c r="P29" s="133"/>
      <c r="Q29" s="80"/>
      <c r="R29" s="80"/>
      <c r="S29" s="80"/>
      <c r="T29" s="80"/>
      <c r="U29" s="80"/>
      <c r="V29" s="80"/>
      <c r="W29" s="80"/>
      <c r="X29" s="80"/>
      <c r="Y29" s="80"/>
      <c r="Z29" s="80"/>
      <c r="AA29" s="80"/>
      <c r="AB29" s="80"/>
    </row>
    <row r="30" spans="1:28" x14ac:dyDescent="0.25">
      <c r="A30" s="131"/>
      <c r="B30" s="205"/>
      <c r="C30" s="206"/>
      <c r="D30" s="206"/>
      <c r="E30" s="206"/>
      <c r="F30" s="206"/>
      <c r="G30" s="206"/>
      <c r="H30" s="207"/>
      <c r="I30" s="206"/>
      <c r="J30" s="206"/>
      <c r="K30" s="207"/>
      <c r="L30" s="206"/>
      <c r="M30" s="206"/>
      <c r="N30" s="206"/>
      <c r="O30" s="207"/>
      <c r="P30" s="133"/>
      <c r="Q30" s="80"/>
      <c r="R30" s="80"/>
      <c r="S30" s="80"/>
      <c r="T30" s="80"/>
      <c r="U30" s="80"/>
      <c r="V30" s="80"/>
      <c r="W30" s="80"/>
      <c r="X30" s="80"/>
      <c r="Y30" s="80"/>
      <c r="Z30" s="80"/>
      <c r="AA30" s="80"/>
      <c r="AB30" s="80"/>
    </row>
    <row r="31" spans="1:28" ht="18.75" x14ac:dyDescent="0.3">
      <c r="A31" s="131"/>
      <c r="B31" s="205"/>
      <c r="C31" s="206"/>
      <c r="D31" s="206"/>
      <c r="E31" s="206"/>
      <c r="F31" s="206"/>
      <c r="G31" s="206"/>
      <c r="H31" s="207"/>
      <c r="I31" s="206"/>
      <c r="J31" s="208" t="s">
        <v>312</v>
      </c>
      <c r="K31" s="207"/>
      <c r="L31" s="206"/>
      <c r="M31" s="206"/>
      <c r="N31" s="206"/>
      <c r="O31" s="207"/>
      <c r="P31" s="133"/>
      <c r="Q31" s="80"/>
      <c r="R31" s="80"/>
      <c r="S31" s="80"/>
      <c r="T31" s="80"/>
      <c r="U31" s="80"/>
      <c r="V31" s="80"/>
      <c r="W31" s="80"/>
      <c r="X31" s="80"/>
      <c r="Y31" s="80"/>
      <c r="Z31" s="80"/>
      <c r="AA31" s="80"/>
      <c r="AB31" s="80"/>
    </row>
    <row r="32" spans="1:28" ht="19.5" thickBot="1" x14ac:dyDescent="0.35">
      <c r="A32" s="131"/>
      <c r="B32" s="205"/>
      <c r="C32" s="206"/>
      <c r="D32" s="206"/>
      <c r="E32" s="206"/>
      <c r="F32" s="206"/>
      <c r="G32" s="206"/>
      <c r="H32" s="207"/>
      <c r="I32" s="206"/>
      <c r="J32" s="208"/>
      <c r="K32" s="207"/>
      <c r="L32" s="206"/>
      <c r="M32" s="206"/>
      <c r="N32" s="206"/>
      <c r="O32" s="207"/>
      <c r="P32" s="133"/>
      <c r="Q32" s="80"/>
      <c r="R32" s="80"/>
      <c r="S32" s="80"/>
      <c r="T32" s="80"/>
      <c r="U32" s="80"/>
      <c r="V32" s="80"/>
      <c r="W32" s="80"/>
      <c r="X32" s="80"/>
      <c r="Y32" s="80"/>
      <c r="Z32" s="80"/>
      <c r="AA32" s="80"/>
      <c r="AB32" s="80"/>
    </row>
    <row r="33" spans="1:28" ht="27" thickBot="1" x14ac:dyDescent="0.45">
      <c r="A33" s="131"/>
      <c r="B33" s="205"/>
      <c r="C33" s="555" t="s">
        <v>301</v>
      </c>
      <c r="D33" s="556"/>
      <c r="E33" s="530">
        <f>'3 - Saisie Manuelle'!R3</f>
        <v>0</v>
      </c>
      <c r="F33" s="531"/>
      <c r="G33" s="208"/>
      <c r="H33" s="202"/>
      <c r="I33" s="208"/>
      <c r="J33" s="532" t="s">
        <v>301</v>
      </c>
      <c r="K33" s="533"/>
      <c r="L33" s="530">
        <f>'3 - Saisie Manuelle'!CX3</f>
        <v>0</v>
      </c>
      <c r="M33" s="531"/>
      <c r="N33" s="206"/>
      <c r="O33" s="207"/>
      <c r="P33" s="133"/>
      <c r="Q33" s="80"/>
      <c r="R33" s="80"/>
      <c r="S33" s="80"/>
      <c r="T33" s="80"/>
      <c r="U33" s="80"/>
      <c r="V33" s="80"/>
      <c r="W33" s="80"/>
      <c r="X33" s="80"/>
      <c r="Y33" s="80"/>
      <c r="Z33" s="80"/>
      <c r="AA33" s="80"/>
      <c r="AB33" s="80"/>
    </row>
    <row r="34" spans="1:28" ht="19.5" thickBot="1" x14ac:dyDescent="0.35">
      <c r="A34" s="131"/>
      <c r="B34" s="205"/>
      <c r="C34" s="206"/>
      <c r="D34" s="206"/>
      <c r="E34" s="206"/>
      <c r="F34" s="206"/>
      <c r="G34" s="214"/>
      <c r="H34" s="202"/>
      <c r="I34" s="208"/>
      <c r="J34" s="208"/>
      <c r="K34" s="206"/>
      <c r="L34" s="206"/>
      <c r="M34" s="206"/>
      <c r="N34" s="206"/>
      <c r="O34" s="207"/>
      <c r="P34" s="133"/>
      <c r="Q34" s="80"/>
      <c r="R34" s="80"/>
      <c r="S34" s="80"/>
      <c r="T34" s="80"/>
      <c r="U34" s="80"/>
      <c r="V34" s="80"/>
      <c r="W34" s="80"/>
      <c r="X34" s="80"/>
      <c r="Y34" s="80"/>
      <c r="Z34" s="80"/>
      <c r="AA34" s="80"/>
      <c r="AB34" s="80"/>
    </row>
    <row r="35" spans="1:28" ht="18.75" x14ac:dyDescent="0.3">
      <c r="A35" s="131"/>
      <c r="B35" s="205"/>
      <c r="C35" s="545" t="s">
        <v>319</v>
      </c>
      <c r="D35" s="546"/>
      <c r="E35" s="201">
        <f>SUM(O137:P176)</f>
        <v>0</v>
      </c>
      <c r="F35" s="208"/>
      <c r="G35" s="208"/>
      <c r="H35" s="202"/>
      <c r="I35" s="208"/>
      <c r="J35" s="545" t="s">
        <v>320</v>
      </c>
      <c r="K35" s="546"/>
      <c r="L35" s="201">
        <f>SUM(K180:L219)</f>
        <v>0</v>
      </c>
      <c r="M35" s="208"/>
      <c r="N35" s="208"/>
      <c r="O35" s="202"/>
      <c r="P35" s="133"/>
      <c r="Q35" s="80"/>
      <c r="R35" s="80"/>
      <c r="S35" s="80"/>
      <c r="T35" s="80"/>
      <c r="U35" s="80"/>
      <c r="V35" s="80"/>
      <c r="W35" s="80"/>
      <c r="X35" s="80"/>
      <c r="Y35" s="80"/>
      <c r="Z35" s="80"/>
      <c r="AA35" s="80"/>
      <c r="AB35" s="80"/>
    </row>
    <row r="36" spans="1:28" ht="18.75" x14ac:dyDescent="0.3">
      <c r="A36" s="131"/>
      <c r="B36" s="205"/>
      <c r="C36" s="553" t="s">
        <v>311</v>
      </c>
      <c r="D36" s="554"/>
      <c r="E36" s="202">
        <f>+SUM(P137:P176)</f>
        <v>0</v>
      </c>
      <c r="F36" s="208"/>
      <c r="G36" s="208"/>
      <c r="H36" s="202"/>
      <c r="I36" s="208"/>
      <c r="J36" s="553" t="s">
        <v>312</v>
      </c>
      <c r="K36" s="554"/>
      <c r="L36" s="202">
        <f>+SUM(L180:L219)</f>
        <v>0</v>
      </c>
      <c r="M36" s="208"/>
      <c r="N36" s="208"/>
      <c r="O36" s="202"/>
      <c r="P36" s="133"/>
      <c r="Q36" s="80"/>
      <c r="R36" s="80"/>
      <c r="S36" s="80"/>
      <c r="T36" s="80"/>
      <c r="U36" s="80"/>
      <c r="V36" s="80"/>
      <c r="W36" s="80"/>
      <c r="X36" s="80"/>
      <c r="Y36" s="80"/>
      <c r="Z36" s="80"/>
      <c r="AA36" s="80"/>
      <c r="AB36" s="80"/>
    </row>
    <row r="37" spans="1:28" ht="19.5" thickBot="1" x14ac:dyDescent="0.35">
      <c r="A37" s="131"/>
      <c r="B37" s="205"/>
      <c r="C37" s="543" t="s">
        <v>317</v>
      </c>
      <c r="D37" s="544"/>
      <c r="E37" s="203">
        <f>+SUM(O137:O176)</f>
        <v>0</v>
      </c>
      <c r="F37" s="208"/>
      <c r="G37" s="208"/>
      <c r="H37" s="202"/>
      <c r="I37" s="208"/>
      <c r="J37" s="543" t="s">
        <v>318</v>
      </c>
      <c r="K37" s="544"/>
      <c r="L37" s="203">
        <f>+SUM(K180:K219)</f>
        <v>0</v>
      </c>
      <c r="M37" s="208"/>
      <c r="N37" s="208"/>
      <c r="O37" s="202"/>
      <c r="P37" s="133"/>
      <c r="Q37" s="80"/>
      <c r="R37" s="80"/>
      <c r="S37" s="80"/>
      <c r="T37" s="80"/>
      <c r="U37" s="80"/>
      <c r="V37" s="80"/>
      <c r="W37" s="80"/>
      <c r="X37" s="80"/>
      <c r="Y37" s="80"/>
      <c r="Z37" s="80"/>
      <c r="AA37" s="80"/>
      <c r="AB37" s="80"/>
    </row>
    <row r="38" spans="1:28" ht="19.5" thickBot="1" x14ac:dyDescent="0.35">
      <c r="A38" s="131"/>
      <c r="B38" s="205"/>
      <c r="C38" s="206"/>
      <c r="D38" s="206"/>
      <c r="E38" s="206"/>
      <c r="F38" s="208"/>
      <c r="G38" s="208"/>
      <c r="H38" s="202"/>
      <c r="I38" s="208"/>
      <c r="J38" s="206"/>
      <c r="K38" s="206"/>
      <c r="L38" s="206"/>
      <c r="M38" s="208"/>
      <c r="N38" s="208"/>
      <c r="O38" s="202"/>
      <c r="P38" s="133"/>
      <c r="Q38" s="80"/>
      <c r="R38" s="80"/>
      <c r="S38" s="80"/>
      <c r="T38" s="80"/>
      <c r="U38" s="80"/>
      <c r="V38" s="80"/>
      <c r="W38" s="80"/>
      <c r="X38" s="80"/>
      <c r="Y38" s="80"/>
      <c r="Z38" s="80"/>
      <c r="AA38" s="80"/>
      <c r="AB38" s="80"/>
    </row>
    <row r="39" spans="1:28" ht="19.5" thickBot="1" x14ac:dyDescent="0.35">
      <c r="A39" s="131"/>
      <c r="B39" s="205"/>
      <c r="C39" s="534" t="s">
        <v>336</v>
      </c>
      <c r="D39" s="535"/>
      <c r="E39" s="536"/>
      <c r="F39" s="208"/>
      <c r="G39" s="208"/>
      <c r="H39" s="202"/>
      <c r="I39" s="208"/>
      <c r="J39" s="534" t="s">
        <v>336</v>
      </c>
      <c r="K39" s="535"/>
      <c r="L39" s="536"/>
      <c r="M39" s="208"/>
      <c r="N39" s="208"/>
      <c r="O39" s="202"/>
      <c r="P39" s="133"/>
      <c r="Q39" s="80"/>
      <c r="R39" s="80"/>
      <c r="S39" s="80"/>
      <c r="T39" s="80"/>
      <c r="U39" s="80"/>
      <c r="V39" s="80"/>
      <c r="W39" s="80"/>
      <c r="X39" s="80"/>
      <c r="Y39" s="80"/>
      <c r="Z39" s="80"/>
      <c r="AA39" s="80"/>
      <c r="AB39" s="80"/>
    </row>
    <row r="40" spans="1:28" ht="19.5" thickBot="1" x14ac:dyDescent="0.35">
      <c r="A40" s="131"/>
      <c r="B40" s="205"/>
      <c r="C40" s="221" t="s">
        <v>333</v>
      </c>
      <c r="D40" s="227" t="s">
        <v>332</v>
      </c>
      <c r="E40" s="222" t="s">
        <v>334</v>
      </c>
      <c r="F40" s="214"/>
      <c r="G40" s="214"/>
      <c r="H40" s="202"/>
      <c r="I40" s="208"/>
      <c r="J40" s="230" t="s">
        <v>333</v>
      </c>
      <c r="K40" s="227" t="s">
        <v>332</v>
      </c>
      <c r="L40" s="228" t="s">
        <v>334</v>
      </c>
      <c r="M40" s="208"/>
      <c r="N40" s="208"/>
      <c r="O40" s="202"/>
      <c r="P40" s="133"/>
      <c r="Q40" s="80"/>
      <c r="R40" s="80"/>
      <c r="S40" s="80"/>
      <c r="T40" s="80"/>
      <c r="U40" s="80"/>
      <c r="V40" s="80"/>
      <c r="W40" s="80"/>
      <c r="X40" s="80"/>
      <c r="Y40" s="80"/>
      <c r="Z40" s="80"/>
      <c r="AA40" s="80"/>
      <c r="AB40" s="80"/>
    </row>
    <row r="41" spans="1:28" ht="18.75" x14ac:dyDescent="0.3">
      <c r="A41" s="131"/>
      <c r="B41" s="209"/>
      <c r="C41" s="212" t="str">
        <f t="array" ref="C41">INDEX('5 -Graphiques STOPP'!$C$1:$C$84,MIN(IF('5 -Graphiques STOPP'!$E$4:$E$84=TRUE,IF(COUNTIF(C$40:C40,'5 -Graphiques STOPP'!$C$4:$C$84)=0,ROW('5 -Graphiques STOPP'!$C$4:$C$84)))))&amp;""</f>
        <v/>
      </c>
      <c r="D41" s="219" t="str">
        <f>IF($E$33&gt;0,(IFERROR((VLOOKUP(C41,'5 -Graphiques STOPP'!C4:F84,2,FALSE)),"")),"")</f>
        <v/>
      </c>
      <c r="E41" s="225" t="str">
        <f>IF($E$33&gt;0,(IFERROR((VLOOKUP(C41,'5 -Graphiques STOPP'!C4:F84,4,FALSE)),"")),"")</f>
        <v/>
      </c>
      <c r="F41" s="208"/>
      <c r="G41" s="208"/>
      <c r="H41" s="202"/>
      <c r="I41" s="208"/>
      <c r="J41" s="219" t="str">
        <f t="array" ref="J41">IF($L$33&gt;0,(INDEX('5 -Graphiques START'!$C$1:$C$37,MIN(IF('5 -Graphiques START'!$E$4:$E$37=TRUE,IF(COUNTIF(J$40:J40,'5 -Graphiques START'!$C$4:$C$37)=0,ROW('5 -Graphiques START'!$C$4:$C$37)))))&amp;""),"")</f>
        <v/>
      </c>
      <c r="K41" s="229" t="str">
        <f>IF($L$33&gt;0,(IFERROR((VLOOKUP(J41,'5 -Graphiques START'!C4:F37,2,FALSE)),"")),"")</f>
        <v/>
      </c>
      <c r="L41" s="219" t="str">
        <f>IF($L$33&gt;0,(IFERROR((VLOOKUP(J41,'5 -Graphiques START'!C4:F37,4,FALSE)),"")),"")</f>
        <v/>
      </c>
      <c r="M41" s="206"/>
      <c r="N41" s="208"/>
      <c r="O41" s="202"/>
      <c r="P41" s="133"/>
      <c r="Q41" s="80"/>
      <c r="R41" s="80"/>
      <c r="S41" s="80"/>
      <c r="T41" s="80"/>
      <c r="U41" s="80"/>
      <c r="V41" s="80"/>
      <c r="W41" s="80"/>
      <c r="X41" s="80"/>
      <c r="Y41" s="80"/>
      <c r="Z41" s="80"/>
      <c r="AA41" s="80"/>
      <c r="AB41" s="80"/>
    </row>
    <row r="42" spans="1:28" ht="18.75" x14ac:dyDescent="0.3">
      <c r="A42" s="131"/>
      <c r="B42" s="209"/>
      <c r="C42" s="212" t="str">
        <f t="array" ref="C42">INDEX('5 -Graphiques STOPP'!$C$1:$C$84,MIN(IF('5 -Graphiques STOPP'!$E$4:$E$84=TRUE,IF(COUNTIF(C$40:C41,'5 -Graphiques STOPP'!$C$4:$C$84)=0,ROW('5 -Graphiques STOPP'!$C$4:$C$84)))))&amp;""</f>
        <v/>
      </c>
      <c r="D42" s="218" t="str">
        <f>IF($E$33&gt;0,(IFERROR((VLOOKUP(C42,'5 -Graphiques STOPP'!C5:F85,2,FALSE)),"")),"")</f>
        <v/>
      </c>
      <c r="E42" s="225" t="str">
        <f>IF($E$33&gt;0,(IFERROR((VLOOKUP(C42,'5 -Graphiques STOPP'!C5:F85,4,FALSE)),"")),"")</f>
        <v/>
      </c>
      <c r="F42" s="208"/>
      <c r="G42" s="208"/>
      <c r="H42" s="202"/>
      <c r="I42" s="208"/>
      <c r="J42" s="218" t="str">
        <f t="array" ref="J42">IF($L$33&gt;0,(INDEX('5 -Graphiques START'!$C$1:$C$37,MIN(IF('5 -Graphiques START'!$E$4:$E$37=TRUE,IF(COUNTIF(J$40:J41,'5 -Graphiques START'!$C$4:$C$37)=0,ROW('5 -Graphiques START'!$C$4:$C$37)))))&amp;""),"")</f>
        <v/>
      </c>
      <c r="K42" s="213" t="str">
        <f>IF($L$33&gt;0,(IFERROR((VLOOKUP(J42,'5 -Graphiques START'!C5:F38,2,FALSE)),"")),"")</f>
        <v/>
      </c>
      <c r="L42" s="218" t="str">
        <f>IF($L$33&gt;0,(IFERROR((VLOOKUP(J42,'5 -Graphiques START'!C5:F38,4,FALSE)),"")),"")</f>
        <v/>
      </c>
      <c r="M42" s="208"/>
      <c r="N42" s="208"/>
      <c r="O42" s="202"/>
      <c r="P42" s="133"/>
      <c r="Q42" s="80"/>
      <c r="R42" s="80"/>
      <c r="S42" s="80"/>
      <c r="T42" s="80"/>
      <c r="U42" s="80"/>
      <c r="V42" s="80"/>
      <c r="W42" s="80"/>
      <c r="X42" s="80"/>
      <c r="Y42" s="80"/>
      <c r="Z42" s="80"/>
      <c r="AA42" s="80"/>
      <c r="AB42" s="80"/>
    </row>
    <row r="43" spans="1:28" ht="18.75" x14ac:dyDescent="0.3">
      <c r="A43" s="131"/>
      <c r="B43" s="209"/>
      <c r="C43" s="212" t="str">
        <f t="array" ref="C43">INDEX('5 -Graphiques STOPP'!$C$1:$C$84,MIN(IF('5 -Graphiques STOPP'!$E$4:$E$84=TRUE,IF(COUNTIF(C$40:C42,'5 -Graphiques STOPP'!$C$4:$C$84)=0,ROW('5 -Graphiques STOPP'!$C$4:$C$84)))))&amp;""</f>
        <v/>
      </c>
      <c r="D43" s="218" t="str">
        <f>IF($E$33&gt;0,(IFERROR((VLOOKUP(C43,'5 -Graphiques STOPP'!C6:F86,2,FALSE)),"")),"")</f>
        <v/>
      </c>
      <c r="E43" s="225" t="str">
        <f>IF($E$33&gt;0,(IFERROR((VLOOKUP(C43,'5 -Graphiques STOPP'!C6:F86,4,FALSE)),"")),"")</f>
        <v/>
      </c>
      <c r="F43" s="208"/>
      <c r="G43" s="208"/>
      <c r="H43" s="202"/>
      <c r="I43" s="208"/>
      <c r="J43" s="218" t="str">
        <f t="array" ref="J43">IF($L$33&gt;0,(INDEX('5 -Graphiques START'!$C$1:$C$37,MIN(IF('5 -Graphiques START'!$E$4:$E$37=TRUE,IF(COUNTIF(J$40:J42,'5 -Graphiques START'!$C$4:$C$37)=0,ROW('5 -Graphiques START'!$C$4:$C$37)))))&amp;""),"")</f>
        <v/>
      </c>
      <c r="K43" s="213" t="str">
        <f>IF($L$33&gt;0,(IFERROR((VLOOKUP(J43,'5 -Graphiques START'!C6:F39,2,FALSE)),"")),"")</f>
        <v/>
      </c>
      <c r="L43" s="218" t="str">
        <f>IF($L$33&gt;0,(IFERROR((VLOOKUP(J43,'5 -Graphiques START'!C6:F39,4,FALSE)),"")),"")</f>
        <v/>
      </c>
      <c r="M43" s="208"/>
      <c r="N43" s="208"/>
      <c r="O43" s="202"/>
      <c r="P43" s="133"/>
      <c r="Q43" s="80"/>
      <c r="R43" s="80"/>
      <c r="S43" s="80"/>
      <c r="T43" s="80"/>
      <c r="U43" s="80"/>
      <c r="V43" s="80"/>
      <c r="W43" s="80"/>
      <c r="X43" s="80"/>
      <c r="Y43" s="80"/>
      <c r="Z43" s="80"/>
      <c r="AA43" s="80"/>
      <c r="AB43" s="80"/>
    </row>
    <row r="44" spans="1:28" ht="18.75" x14ac:dyDescent="0.3">
      <c r="A44" s="131"/>
      <c r="B44" s="209"/>
      <c r="C44" s="212" t="str">
        <f t="array" ref="C44">INDEX('5 -Graphiques STOPP'!$C$1:$C$84,MIN(IF('5 -Graphiques STOPP'!$E$4:$E$84=TRUE,IF(COUNTIF(C$40:C43,'5 -Graphiques STOPP'!$C$4:$C$84)=0,ROW('5 -Graphiques STOPP'!$C$4:$C$84)))))&amp;""</f>
        <v/>
      </c>
      <c r="D44" s="218" t="str">
        <f>IF($E$33&gt;0,(IFERROR((VLOOKUP(C44,'5 -Graphiques STOPP'!C7:F87,2,FALSE)),"")),"")</f>
        <v/>
      </c>
      <c r="E44" s="225" t="str">
        <f>IF($E$33&gt;0,(IFERROR((VLOOKUP(C44,'5 -Graphiques STOPP'!C7:F87,4,FALSE)),"")),"")</f>
        <v/>
      </c>
      <c r="F44" s="208"/>
      <c r="G44" s="208"/>
      <c r="H44" s="202"/>
      <c r="I44" s="208"/>
      <c r="J44" s="218" t="str">
        <f t="array" ref="J44">IF($L$33&gt;0,(INDEX('5 -Graphiques START'!$C$1:$C$37,MIN(IF('5 -Graphiques START'!$E$4:$E$37=TRUE,IF(COUNTIF(J$40:J43,'5 -Graphiques START'!$C$4:$C$37)=0,ROW('5 -Graphiques START'!$C$4:$C$37)))))&amp;""),"")</f>
        <v/>
      </c>
      <c r="K44" s="213" t="str">
        <f>IF($L$33&gt;0,(IFERROR((VLOOKUP(J44,'5 -Graphiques START'!C7:F40,2,FALSE)),"")),"")</f>
        <v/>
      </c>
      <c r="L44" s="218" t="str">
        <f>IF($L$33&gt;0,(IFERROR((VLOOKUP(J44,'5 -Graphiques START'!C7:F40,4,FALSE)),"")),"")</f>
        <v/>
      </c>
      <c r="M44" s="208"/>
      <c r="N44" s="208"/>
      <c r="O44" s="202"/>
      <c r="P44" s="133"/>
      <c r="Q44" s="80"/>
      <c r="R44" s="80"/>
      <c r="S44" s="80"/>
      <c r="T44" s="80"/>
      <c r="U44" s="80"/>
      <c r="V44" s="80"/>
      <c r="W44" s="80"/>
      <c r="X44" s="80"/>
      <c r="Y44" s="80"/>
      <c r="Z44" s="80"/>
      <c r="AA44" s="80"/>
      <c r="AB44" s="80"/>
    </row>
    <row r="45" spans="1:28" ht="18.75" x14ac:dyDescent="0.3">
      <c r="A45" s="131"/>
      <c r="B45" s="209"/>
      <c r="C45" s="212" t="str">
        <f t="array" ref="C45">INDEX('5 -Graphiques STOPP'!$C$1:$C$84,MIN(IF('5 -Graphiques STOPP'!$E$4:$E$84=TRUE,IF(COUNTIF(C$40:C44,'5 -Graphiques STOPP'!$C$4:$C$84)=0,ROW('5 -Graphiques STOPP'!$C$4:$C$84)))))&amp;""</f>
        <v/>
      </c>
      <c r="D45" s="218" t="str">
        <f>IF($E$33&gt;0,(IFERROR((VLOOKUP(C45,'5 -Graphiques STOPP'!C8:F88,2,FALSE)),"")),"")</f>
        <v/>
      </c>
      <c r="E45" s="225" t="str">
        <f>IF($E$33&gt;0,(IFERROR((VLOOKUP(C45,'5 -Graphiques STOPP'!C8:F88,4,FALSE)),"")),"")</f>
        <v/>
      </c>
      <c r="F45" s="208"/>
      <c r="G45" s="208"/>
      <c r="H45" s="202"/>
      <c r="I45" s="208"/>
      <c r="J45" s="218" t="str">
        <f t="array" ref="J45">IF($L$33&gt;0,(INDEX('5 -Graphiques START'!$C$1:$C$37,MIN(IF('5 -Graphiques START'!$E$4:$E$37=TRUE,IF(COUNTIF(J$40:J44,'5 -Graphiques START'!$C$4:$C$37)=0,ROW('5 -Graphiques START'!$C$4:$C$37)))))&amp;""),"")</f>
        <v/>
      </c>
      <c r="K45" s="213" t="str">
        <f>IF($L$33&gt;0,(IFERROR((VLOOKUP(J45,'5 -Graphiques START'!C8:F41,2,FALSE)),"")),"")</f>
        <v/>
      </c>
      <c r="L45" s="218" t="str">
        <f>IF($L$33&gt;0,(IFERROR((VLOOKUP(J45,'5 -Graphiques START'!C8:F41,4,FALSE)),"")),"")</f>
        <v/>
      </c>
      <c r="M45" s="208"/>
      <c r="N45" s="208"/>
      <c r="O45" s="202"/>
      <c r="P45" s="133"/>
      <c r="Q45" s="80"/>
      <c r="R45" s="80"/>
      <c r="S45" s="80"/>
      <c r="T45" s="80"/>
      <c r="U45" s="80"/>
      <c r="V45" s="80"/>
      <c r="W45" s="80"/>
      <c r="X45" s="80"/>
      <c r="Y45" s="80"/>
      <c r="Z45" s="80"/>
      <c r="AA45" s="80"/>
      <c r="AB45" s="80"/>
    </row>
    <row r="46" spans="1:28" ht="18.75" x14ac:dyDescent="0.3">
      <c r="A46" s="131"/>
      <c r="B46" s="209"/>
      <c r="C46" s="212" t="str">
        <f t="array" ref="C46">INDEX('5 -Graphiques STOPP'!$C$1:$C$84,MIN(IF('5 -Graphiques STOPP'!$E$4:$E$84=TRUE,IF(COUNTIF(C$40:C45,'5 -Graphiques STOPP'!$C$4:$C$84)=0,ROW('5 -Graphiques STOPP'!$C$4:$C$84)))))&amp;""</f>
        <v/>
      </c>
      <c r="D46" s="218" t="str">
        <f>IF($E$33&gt;0,(IFERROR((VLOOKUP(C46,'5 -Graphiques STOPP'!C9:F89,2,FALSE)),"")),"")</f>
        <v/>
      </c>
      <c r="E46" s="225" t="str">
        <f>IF($E$33&gt;0,(IFERROR((VLOOKUP(C46,'5 -Graphiques STOPP'!C9:F89,4,FALSE)),"")),"")</f>
        <v/>
      </c>
      <c r="F46" s="208"/>
      <c r="G46" s="208"/>
      <c r="H46" s="202"/>
      <c r="I46" s="208"/>
      <c r="J46" s="218" t="str">
        <f t="array" ref="J46">IF($L$33&gt;0,(INDEX('5 -Graphiques START'!$C$1:$C$37,MIN(IF('5 -Graphiques START'!$E$4:$E$37=TRUE,IF(COUNTIF(J$40:J45,'5 -Graphiques START'!$C$4:$C$37)=0,ROW('5 -Graphiques START'!$C$4:$C$37)))))&amp;""),"")</f>
        <v/>
      </c>
      <c r="K46" s="213" t="str">
        <f>IF($L$33&gt;0,(IFERROR((VLOOKUP(J46,'5 -Graphiques START'!C9:F42,2,FALSE)),"")),"")</f>
        <v/>
      </c>
      <c r="L46" s="218" t="str">
        <f>IF($L$33&gt;0,(IFERROR((VLOOKUP(J46,'5 -Graphiques START'!C9:F42,4,FALSE)),"")),"")</f>
        <v/>
      </c>
      <c r="M46" s="208"/>
      <c r="N46" s="208"/>
      <c r="O46" s="202"/>
      <c r="P46" s="133"/>
      <c r="Q46" s="80"/>
      <c r="R46" s="80"/>
      <c r="S46" s="80"/>
      <c r="T46" s="80"/>
      <c r="U46" s="80"/>
      <c r="V46" s="80"/>
      <c r="W46" s="80"/>
      <c r="X46" s="80"/>
      <c r="Y46" s="80"/>
      <c r="Z46" s="80"/>
      <c r="AA46" s="80"/>
      <c r="AB46" s="80"/>
    </row>
    <row r="47" spans="1:28" ht="18.75" x14ac:dyDescent="0.3">
      <c r="A47" s="131"/>
      <c r="B47" s="209"/>
      <c r="C47" s="212" t="str">
        <f t="array" ref="C47">INDEX('5 -Graphiques STOPP'!$C$1:$C$84,MIN(IF('5 -Graphiques STOPP'!$E$4:$E$84=TRUE,IF(COUNTIF(C$40:C46,'5 -Graphiques STOPP'!$C$4:$C$84)=0,ROW('5 -Graphiques STOPP'!$C$4:$C$84)))))&amp;""</f>
        <v/>
      </c>
      <c r="D47" s="218" t="str">
        <f>IF($E$33&gt;0,(IFERROR((VLOOKUP(C47,'5 -Graphiques STOPP'!C10:F90,2,FALSE)),"")),"")</f>
        <v/>
      </c>
      <c r="E47" s="225" t="str">
        <f>IF($E$33&gt;0,(IFERROR((VLOOKUP(C47,'5 -Graphiques STOPP'!C10:F90,4,FALSE)),"")),"")</f>
        <v/>
      </c>
      <c r="F47" s="208"/>
      <c r="G47" s="208"/>
      <c r="H47" s="202"/>
      <c r="I47" s="208"/>
      <c r="J47" s="218" t="str">
        <f t="array" ref="J47">IF($L$33&gt;0,(INDEX('5 -Graphiques START'!$C$1:$C$37,MIN(IF('5 -Graphiques START'!$E$4:$E$37=TRUE,IF(COUNTIF(J$40:J46,'5 -Graphiques START'!$C$4:$C$37)=0,ROW('5 -Graphiques START'!$C$4:$C$37)))))&amp;""),"")</f>
        <v/>
      </c>
      <c r="K47" s="213" t="str">
        <f>IF($L$33&gt;0,(IFERROR((VLOOKUP(J47,'5 -Graphiques START'!C10:F43,2,FALSE)),"")),"")</f>
        <v/>
      </c>
      <c r="L47" s="218" t="str">
        <f>IF($L$33&gt;0,(IFERROR((VLOOKUP(J47,'5 -Graphiques START'!C10:F43,4,FALSE)),"")),"")</f>
        <v/>
      </c>
      <c r="M47" s="208"/>
      <c r="N47" s="208"/>
      <c r="O47" s="202"/>
      <c r="P47" s="133"/>
      <c r="Q47" s="80"/>
      <c r="R47" s="80"/>
      <c r="S47" s="80"/>
      <c r="T47" s="80"/>
      <c r="U47" s="80"/>
      <c r="V47" s="80"/>
      <c r="W47" s="80"/>
      <c r="X47" s="80"/>
      <c r="Y47" s="80"/>
      <c r="Z47" s="80"/>
      <c r="AA47" s="80"/>
      <c r="AB47" s="80"/>
    </row>
    <row r="48" spans="1:28" ht="18.75" x14ac:dyDescent="0.3">
      <c r="A48" s="131"/>
      <c r="B48" s="209"/>
      <c r="C48" s="212" t="str">
        <f t="array" ref="C48">INDEX('5 -Graphiques STOPP'!$C$1:$C$84,MIN(IF('5 -Graphiques STOPP'!$E$4:$E$84=TRUE,IF(COUNTIF(C$40:C47,'5 -Graphiques STOPP'!$C$4:$C$84)=0,ROW('5 -Graphiques STOPP'!$C$4:$C$84)))))&amp;""</f>
        <v/>
      </c>
      <c r="D48" s="218" t="str">
        <f>IF($E$33&gt;0,(IFERROR((VLOOKUP(C48,'5 -Graphiques STOPP'!C11:F91,2,FALSE)),"")),"")</f>
        <v/>
      </c>
      <c r="E48" s="225" t="str">
        <f>IF($E$33&gt;0,(IFERROR((VLOOKUP(C48,'5 -Graphiques STOPP'!C11:F91,4,FALSE)),"")),"")</f>
        <v/>
      </c>
      <c r="F48" s="208"/>
      <c r="G48" s="208"/>
      <c r="H48" s="202"/>
      <c r="I48" s="208"/>
      <c r="J48" s="218" t="str">
        <f t="array" ref="J48">IF($L$33&gt;0,(INDEX('5 -Graphiques START'!$C$1:$C$37,MIN(IF('5 -Graphiques START'!$E$4:$E$37=TRUE,IF(COUNTIF(J$40:J47,'5 -Graphiques START'!$C$4:$C$37)=0,ROW('5 -Graphiques START'!$C$4:$C$37)))))&amp;""),"")</f>
        <v/>
      </c>
      <c r="K48" s="213" t="str">
        <f>IF($L$33&gt;0,(IFERROR((VLOOKUP(J48,'5 -Graphiques START'!C11:F44,2,FALSE)),"")),"")</f>
        <v/>
      </c>
      <c r="L48" s="218" t="str">
        <f>IF($L$33&gt;0,(IFERROR((VLOOKUP(J48,'5 -Graphiques START'!C11:F44,4,FALSE)),"")),"")</f>
        <v/>
      </c>
      <c r="M48" s="208"/>
      <c r="N48" s="208"/>
      <c r="O48" s="202"/>
      <c r="P48" s="133"/>
      <c r="Q48" s="80"/>
      <c r="R48" s="80"/>
      <c r="S48" s="80"/>
      <c r="T48" s="80"/>
      <c r="U48" s="80"/>
      <c r="V48" s="80"/>
      <c r="W48" s="80"/>
      <c r="X48" s="80"/>
      <c r="Y48" s="80"/>
      <c r="Z48" s="80"/>
      <c r="AA48" s="80"/>
      <c r="AB48" s="80"/>
    </row>
    <row r="49" spans="1:28" ht="18.75" x14ac:dyDescent="0.3">
      <c r="A49" s="131"/>
      <c r="B49" s="209"/>
      <c r="C49" s="212" t="str">
        <f t="array" ref="C49">INDEX('5 -Graphiques STOPP'!$C$1:$C$84,MIN(IF('5 -Graphiques STOPP'!$E$4:$E$84=TRUE,IF(COUNTIF(C$40:C48,'5 -Graphiques STOPP'!$C$4:$C$84)=0,ROW('5 -Graphiques STOPP'!$C$4:$C$84)))))&amp;""</f>
        <v/>
      </c>
      <c r="D49" s="218" t="str">
        <f>IF($E$33&gt;0,(IFERROR((VLOOKUP(C49,'5 -Graphiques STOPP'!C12:F92,2,FALSE)),"")),"")</f>
        <v/>
      </c>
      <c r="E49" s="225" t="str">
        <f>IF($E$33&gt;0,(IFERROR((VLOOKUP(C49,'5 -Graphiques STOPP'!C12:F92,4,FALSE)),"")),"")</f>
        <v/>
      </c>
      <c r="F49" s="208"/>
      <c r="G49" s="208"/>
      <c r="H49" s="202"/>
      <c r="I49" s="208"/>
      <c r="J49" s="218" t="str">
        <f t="array" ref="J49">IF($L$33&gt;0,(INDEX('5 -Graphiques START'!$C$1:$C$37,MIN(IF('5 -Graphiques START'!$E$4:$E$37=TRUE,IF(COUNTIF(J$40:J48,'5 -Graphiques START'!$C$4:$C$37)=0,ROW('5 -Graphiques START'!$C$4:$C$37)))))&amp;""),"")</f>
        <v/>
      </c>
      <c r="K49" s="213" t="str">
        <f>IF($L$33&gt;0,(IFERROR((VLOOKUP(J49,'5 -Graphiques START'!C12:F45,2,FALSE)),"")),"")</f>
        <v/>
      </c>
      <c r="L49" s="218" t="str">
        <f>IF($L$33&gt;0,(IFERROR((VLOOKUP(J49,'5 -Graphiques START'!C12:F45,4,FALSE)),"")),"")</f>
        <v/>
      </c>
      <c r="M49" s="208"/>
      <c r="N49" s="208"/>
      <c r="O49" s="202"/>
      <c r="P49" s="133"/>
      <c r="Q49" s="80"/>
      <c r="R49" s="80"/>
      <c r="S49" s="80"/>
      <c r="T49" s="80"/>
      <c r="U49" s="80"/>
      <c r="V49" s="80"/>
      <c r="W49" s="80"/>
      <c r="X49" s="80"/>
      <c r="Y49" s="80"/>
      <c r="Z49" s="80"/>
      <c r="AA49" s="80"/>
      <c r="AB49" s="80"/>
    </row>
    <row r="50" spans="1:28" ht="18.75" x14ac:dyDescent="0.3">
      <c r="A50" s="131"/>
      <c r="B50" s="209"/>
      <c r="C50" s="212" t="str">
        <f t="array" ref="C50">INDEX('5 -Graphiques STOPP'!$C$1:$C$84,MIN(IF('5 -Graphiques STOPP'!$E$4:$E$84=TRUE,IF(COUNTIF(C$40:C49,'5 -Graphiques STOPP'!$C$4:$C$84)=0,ROW('5 -Graphiques STOPP'!$C$4:$C$84)))))&amp;""</f>
        <v/>
      </c>
      <c r="D50" s="218" t="str">
        <f>IF($E$33&gt;0,(IFERROR((VLOOKUP(C50,'5 -Graphiques STOPP'!C13:F93,2,FALSE)),"")),"")</f>
        <v/>
      </c>
      <c r="E50" s="225" t="str">
        <f>IF($E$33&gt;0,(IFERROR((VLOOKUP(C50,'5 -Graphiques STOPP'!C13:F93,4,FALSE)),"")),"")</f>
        <v/>
      </c>
      <c r="F50" s="208"/>
      <c r="G50" s="208"/>
      <c r="H50" s="202"/>
      <c r="I50" s="208"/>
      <c r="J50" s="218" t="str">
        <f t="array" ref="J50">IF($L$33&gt;0,(INDEX('5 -Graphiques START'!$C$1:$C$37,MIN(IF('5 -Graphiques START'!$E$4:$E$37=TRUE,IF(COUNTIF(J$40:J49,'5 -Graphiques START'!$C$4:$C$37)=0,ROW('5 -Graphiques START'!$C$4:$C$37)))))&amp;""),"")</f>
        <v/>
      </c>
      <c r="K50" s="213" t="str">
        <f>IF($L$33&gt;0,(IFERROR((VLOOKUP(J50,'5 -Graphiques START'!C13:F46,2,FALSE)),"")),"")</f>
        <v/>
      </c>
      <c r="L50" s="218" t="str">
        <f>IF($L$33&gt;0,(IFERROR((VLOOKUP(J50,'5 -Graphiques START'!C13:F46,4,FALSE)),"")),"")</f>
        <v/>
      </c>
      <c r="M50" s="208"/>
      <c r="N50" s="208"/>
      <c r="O50" s="202"/>
      <c r="P50" s="133"/>
      <c r="Q50" s="80"/>
      <c r="R50" s="80"/>
      <c r="S50" s="80"/>
      <c r="T50" s="80"/>
      <c r="U50" s="80"/>
      <c r="V50" s="80"/>
      <c r="W50" s="80"/>
      <c r="X50" s="80"/>
      <c r="Y50" s="80"/>
      <c r="Z50" s="80"/>
      <c r="AA50" s="80"/>
      <c r="AB50" s="80"/>
    </row>
    <row r="51" spans="1:28" ht="18.75" x14ac:dyDescent="0.3">
      <c r="A51" s="131"/>
      <c r="B51" s="209"/>
      <c r="C51" s="212" t="str">
        <f t="array" ref="C51">INDEX('5 -Graphiques STOPP'!$C$1:$C$84,MIN(IF('5 -Graphiques STOPP'!$E$4:$E$84=TRUE,IF(COUNTIF(C$40:C50,'5 -Graphiques STOPP'!$C$4:$C$84)=0,ROW('5 -Graphiques STOPP'!$C$4:$C$84)))))&amp;""</f>
        <v/>
      </c>
      <c r="D51" s="218" t="str">
        <f>IF($E$33&gt;0,(IFERROR((VLOOKUP(C51,'5 -Graphiques STOPP'!C14:F94,2,FALSE)),"")),"")</f>
        <v/>
      </c>
      <c r="E51" s="225" t="str">
        <f>IF($E$33&gt;0,(IFERROR((VLOOKUP(C51,'5 -Graphiques STOPP'!C14:F94,4,FALSE)),"")),"")</f>
        <v/>
      </c>
      <c r="F51" s="208"/>
      <c r="G51" s="208"/>
      <c r="H51" s="202"/>
      <c r="I51" s="208"/>
      <c r="J51" s="218" t="str">
        <f t="array" ref="J51">IF($L$33&gt;0,(INDEX('5 -Graphiques START'!$C$1:$C$37,MIN(IF('5 -Graphiques START'!$E$4:$E$37=TRUE,IF(COUNTIF(J$40:J50,'5 -Graphiques START'!$C$4:$C$37)=0,ROW('5 -Graphiques START'!$C$4:$C$37)))))&amp;""),"")</f>
        <v/>
      </c>
      <c r="K51" s="213" t="str">
        <f>IF($L$33&gt;0,(IFERROR((VLOOKUP(J51,'5 -Graphiques START'!C14:F47,2,FALSE)),"")),"")</f>
        <v/>
      </c>
      <c r="L51" s="218" t="str">
        <f>IF($L$33&gt;0,(IFERROR((VLOOKUP(J51,'5 -Graphiques START'!C14:F47,4,FALSE)),"")),"")</f>
        <v/>
      </c>
      <c r="M51" s="208"/>
      <c r="N51" s="208"/>
      <c r="O51" s="202"/>
      <c r="P51" s="133"/>
      <c r="Q51" s="80"/>
      <c r="R51" s="80"/>
      <c r="S51" s="80"/>
      <c r="T51" s="80"/>
      <c r="U51" s="80"/>
      <c r="V51" s="80"/>
      <c r="W51" s="80"/>
      <c r="X51" s="80"/>
      <c r="Y51" s="80"/>
      <c r="Z51" s="80"/>
      <c r="AA51" s="80"/>
      <c r="AB51" s="80"/>
    </row>
    <row r="52" spans="1:28" ht="18.75" x14ac:dyDescent="0.3">
      <c r="A52" s="131"/>
      <c r="B52" s="209"/>
      <c r="C52" s="212" t="str">
        <f t="array" ref="C52">INDEX('5 -Graphiques STOPP'!$C$1:$C$84,MIN(IF('5 -Graphiques STOPP'!$E$4:$E$84=TRUE,IF(COUNTIF(C$40:C51,'5 -Graphiques STOPP'!$C$4:$C$84)=0,ROW('5 -Graphiques STOPP'!$C$4:$C$84)))))&amp;""</f>
        <v/>
      </c>
      <c r="D52" s="218" t="str">
        <f>IF($E$33&gt;0,(IFERROR((VLOOKUP(C52,'5 -Graphiques STOPP'!C15:F95,2,FALSE)),"")),"")</f>
        <v/>
      </c>
      <c r="E52" s="225" t="str">
        <f>IF($E$33&gt;0,(IFERROR((VLOOKUP(C52,'5 -Graphiques STOPP'!C15:F95,4,FALSE)),"")),"")</f>
        <v/>
      </c>
      <c r="F52" s="208"/>
      <c r="G52" s="208"/>
      <c r="H52" s="202"/>
      <c r="I52" s="208"/>
      <c r="J52" s="218" t="str">
        <f t="array" ref="J52">IF($L$33&gt;0,(INDEX('5 -Graphiques START'!$C$1:$C$37,MIN(IF('5 -Graphiques START'!$E$4:$E$37=TRUE,IF(COUNTIF(J$40:J51,'5 -Graphiques START'!$C$4:$C$37)=0,ROW('5 -Graphiques START'!$C$4:$C$37)))))&amp;""),"")</f>
        <v/>
      </c>
      <c r="K52" s="213" t="str">
        <f>IF($L$33&gt;0,(IFERROR((VLOOKUP(J52,'5 -Graphiques START'!C15:F48,2,FALSE)),"")),"")</f>
        <v/>
      </c>
      <c r="L52" s="218" t="str">
        <f>IF($L$33&gt;0,(IFERROR((VLOOKUP(J52,'5 -Graphiques START'!C15:F48,4,FALSE)),"")),"")</f>
        <v/>
      </c>
      <c r="M52" s="208"/>
      <c r="N52" s="208"/>
      <c r="O52" s="202"/>
      <c r="P52" s="133"/>
      <c r="Q52" s="80"/>
      <c r="R52" s="80"/>
      <c r="S52" s="80"/>
      <c r="T52" s="80"/>
      <c r="U52" s="80"/>
      <c r="V52" s="80"/>
      <c r="W52" s="80"/>
      <c r="X52" s="80"/>
      <c r="Y52" s="80"/>
      <c r="Z52" s="80"/>
      <c r="AA52" s="80"/>
      <c r="AB52" s="80"/>
    </row>
    <row r="53" spans="1:28" ht="18.75" x14ac:dyDescent="0.3">
      <c r="A53" s="131"/>
      <c r="B53" s="209"/>
      <c r="C53" s="212" t="str">
        <f t="array" ref="C53">INDEX('5 -Graphiques STOPP'!$C$1:$C$84,MIN(IF('5 -Graphiques STOPP'!$E$4:$E$84=TRUE,IF(COUNTIF(C$40:C52,'5 -Graphiques STOPP'!$C$4:$C$84)=0,ROW('5 -Graphiques STOPP'!$C$4:$C$84)))))&amp;""</f>
        <v/>
      </c>
      <c r="D53" s="218" t="str">
        <f>IF($E$33&gt;0,(IFERROR((VLOOKUP(C53,'5 -Graphiques STOPP'!C16:F96,2,FALSE)),"")),"")</f>
        <v/>
      </c>
      <c r="E53" s="225" t="str">
        <f>IF($E$33&gt;0,(IFERROR((VLOOKUP(C53,'5 -Graphiques STOPP'!C16:F96,4,FALSE)),"")),"")</f>
        <v/>
      </c>
      <c r="F53" s="208"/>
      <c r="G53" s="208"/>
      <c r="H53" s="202"/>
      <c r="I53" s="208"/>
      <c r="J53" s="218" t="str">
        <f t="array" ref="J53">IF($L$33&gt;0,(INDEX('5 -Graphiques START'!$C$1:$C$37,MIN(IF('5 -Graphiques START'!$E$4:$E$37=TRUE,IF(COUNTIF(J$40:J52,'5 -Graphiques START'!$C$4:$C$37)=0,ROW('5 -Graphiques START'!$C$4:$C$37)))))&amp;""),"")</f>
        <v/>
      </c>
      <c r="K53" s="213" t="str">
        <f>IF($L$33&gt;0,(IFERROR((VLOOKUP(J53,'5 -Graphiques START'!C16:F49,2,FALSE)),"")),"")</f>
        <v/>
      </c>
      <c r="L53" s="218" t="str">
        <f>IF($L$33&gt;0,(IFERROR((VLOOKUP(J53,'5 -Graphiques START'!C16:F49,4,FALSE)),"")),"")</f>
        <v/>
      </c>
      <c r="M53" s="208"/>
      <c r="N53" s="208"/>
      <c r="O53" s="202"/>
      <c r="P53" s="133"/>
      <c r="Q53" s="80"/>
      <c r="R53" s="80"/>
      <c r="S53" s="80"/>
      <c r="T53" s="80"/>
      <c r="U53" s="80"/>
      <c r="V53" s="80"/>
      <c r="W53" s="80"/>
      <c r="X53" s="80"/>
      <c r="Y53" s="80"/>
      <c r="Z53" s="80"/>
      <c r="AA53" s="80"/>
      <c r="AB53" s="80"/>
    </row>
    <row r="54" spans="1:28" ht="18.75" x14ac:dyDescent="0.3">
      <c r="A54" s="131"/>
      <c r="B54" s="209"/>
      <c r="C54" s="212" t="str">
        <f t="array" ref="C54">INDEX('5 -Graphiques STOPP'!$C$1:$C$84,MIN(IF('5 -Graphiques STOPP'!$E$4:$E$84=TRUE,IF(COUNTIF(C$40:C53,'5 -Graphiques STOPP'!$C$4:$C$84)=0,ROW('5 -Graphiques STOPP'!$C$4:$C$84)))))&amp;""</f>
        <v/>
      </c>
      <c r="D54" s="218" t="str">
        <f>IF($E$33&gt;0,(IFERROR((VLOOKUP(C54,'5 -Graphiques STOPP'!C17:F97,2,FALSE)),"")),"")</f>
        <v/>
      </c>
      <c r="E54" s="225" t="str">
        <f>IF($E$33&gt;0,(IFERROR((VLOOKUP(C54,'5 -Graphiques STOPP'!C17:F97,4,FALSE)),"")),"")</f>
        <v/>
      </c>
      <c r="F54" s="208"/>
      <c r="G54" s="208"/>
      <c r="H54" s="202"/>
      <c r="I54" s="208"/>
      <c r="J54" s="218" t="str">
        <f t="array" ref="J54">IF($L$33&gt;0,(INDEX('5 -Graphiques START'!$C$1:$C$37,MIN(IF('5 -Graphiques START'!$E$4:$E$37=TRUE,IF(COUNTIF(J$40:J53,'5 -Graphiques START'!$C$4:$C$37)=0,ROW('5 -Graphiques START'!$C$4:$C$37)))))&amp;""),"")</f>
        <v/>
      </c>
      <c r="K54" s="213" t="str">
        <f>IF($L$33&gt;0,(IFERROR((VLOOKUP(J54,'5 -Graphiques START'!C17:F50,2,FALSE)),"")),"")</f>
        <v/>
      </c>
      <c r="L54" s="218" t="str">
        <f>IF($L$33&gt;0,(IFERROR((VLOOKUP(J54,'5 -Graphiques START'!C17:F50,4,FALSE)),"")),"")</f>
        <v/>
      </c>
      <c r="M54" s="208"/>
      <c r="N54" s="208"/>
      <c r="O54" s="202"/>
      <c r="P54" s="133"/>
      <c r="Q54" s="80"/>
      <c r="R54" s="80"/>
      <c r="S54" s="80"/>
      <c r="T54" s="80"/>
      <c r="U54" s="80"/>
      <c r="V54" s="80"/>
      <c r="W54" s="80"/>
      <c r="X54" s="80"/>
      <c r="Y54" s="80"/>
      <c r="Z54" s="80"/>
      <c r="AA54" s="80"/>
      <c r="AB54" s="80"/>
    </row>
    <row r="55" spans="1:28" ht="18.75" x14ac:dyDescent="0.3">
      <c r="A55" s="131"/>
      <c r="B55" s="209"/>
      <c r="C55" s="212" t="str">
        <f t="array" ref="C55">INDEX('5 -Graphiques STOPP'!$C$1:$C$84,MIN(IF('5 -Graphiques STOPP'!$E$4:$E$84=TRUE,IF(COUNTIF(C$40:C54,'5 -Graphiques STOPP'!$C$4:$C$84)=0,ROW('5 -Graphiques STOPP'!$C$4:$C$84)))))&amp;""</f>
        <v/>
      </c>
      <c r="D55" s="218" t="str">
        <f>IF($E$33&gt;0,(IFERROR((VLOOKUP(C55,'5 -Graphiques STOPP'!C18:F98,2,FALSE)),"")),"")</f>
        <v/>
      </c>
      <c r="E55" s="225" t="str">
        <f>IF($E$33&gt;0,(IFERROR((VLOOKUP(C55,'5 -Graphiques STOPP'!C18:F98,4,FALSE)),"")),"")</f>
        <v/>
      </c>
      <c r="F55" s="208"/>
      <c r="G55" s="208"/>
      <c r="H55" s="202"/>
      <c r="I55" s="208"/>
      <c r="J55" s="218" t="str">
        <f t="array" ref="J55">IF($L$33&gt;0,(INDEX('5 -Graphiques START'!$C$1:$C$37,MIN(IF('5 -Graphiques START'!$E$4:$E$37=TRUE,IF(COUNTIF(J$40:J54,'5 -Graphiques START'!$C$4:$C$37)=0,ROW('5 -Graphiques START'!$C$4:$C$37)))))&amp;""),"")</f>
        <v/>
      </c>
      <c r="K55" s="213" t="str">
        <f>IF($L$33&gt;0,(IFERROR((VLOOKUP(J55,'5 -Graphiques START'!C18:F51,2,FALSE)),"")),"")</f>
        <v/>
      </c>
      <c r="L55" s="218" t="str">
        <f>IF($L$33&gt;0,(IFERROR((VLOOKUP(J55,'5 -Graphiques START'!C18:F51,4,FALSE)),"")),"")</f>
        <v/>
      </c>
      <c r="M55" s="208"/>
      <c r="N55" s="208"/>
      <c r="O55" s="202"/>
      <c r="P55" s="133"/>
      <c r="Q55" s="80"/>
      <c r="R55" s="80"/>
      <c r="S55" s="80"/>
      <c r="T55" s="80"/>
      <c r="U55" s="80"/>
      <c r="V55" s="80"/>
      <c r="W55" s="80"/>
      <c r="X55" s="80"/>
      <c r="Y55" s="80"/>
      <c r="Z55" s="80"/>
      <c r="AA55" s="80"/>
      <c r="AB55" s="80"/>
    </row>
    <row r="56" spans="1:28" ht="18.75" x14ac:dyDescent="0.3">
      <c r="A56" s="131"/>
      <c r="B56" s="209"/>
      <c r="C56" s="212" t="str">
        <f t="array" ref="C56">INDEX('5 -Graphiques STOPP'!$C$1:$C$84,MIN(IF('5 -Graphiques STOPP'!$E$4:$E$84=TRUE,IF(COUNTIF(C$40:C55,'5 -Graphiques STOPP'!$C$4:$C$84)=0,ROW('5 -Graphiques STOPP'!$C$4:$C$84)))))&amp;""</f>
        <v/>
      </c>
      <c r="D56" s="218" t="str">
        <f>IF($E$33&gt;0,(IFERROR((VLOOKUP(C56,'5 -Graphiques STOPP'!C19:F99,2,FALSE)),"")),"")</f>
        <v/>
      </c>
      <c r="E56" s="225" t="str">
        <f>IF($E$33&gt;0,(IFERROR((VLOOKUP(C56,'5 -Graphiques STOPP'!C19:F99,4,FALSE)),"")),"")</f>
        <v/>
      </c>
      <c r="F56" s="208"/>
      <c r="G56" s="208"/>
      <c r="H56" s="202"/>
      <c r="I56" s="208"/>
      <c r="J56" s="218" t="str">
        <f t="array" ref="J56">IF($L$33&gt;0,(INDEX('5 -Graphiques START'!$C$1:$C$37,MIN(IF('5 -Graphiques START'!$E$4:$E$37=TRUE,IF(COUNTIF(J$40:J55,'5 -Graphiques START'!$C$4:$C$37)=0,ROW('5 -Graphiques START'!$C$4:$C$37)))))&amp;""),"")</f>
        <v/>
      </c>
      <c r="K56" s="213" t="str">
        <f>IF($L$33&gt;0,(IFERROR((VLOOKUP(J56,'5 -Graphiques START'!C19:F52,2,FALSE)),"")),"")</f>
        <v/>
      </c>
      <c r="L56" s="218" t="str">
        <f>IF($L$33&gt;0,(IFERROR((VLOOKUP(J56,'5 -Graphiques START'!C19:F52,4,FALSE)),"")),"")</f>
        <v/>
      </c>
      <c r="M56" s="208"/>
      <c r="N56" s="208"/>
      <c r="O56" s="202"/>
      <c r="P56" s="133"/>
      <c r="Q56" s="80"/>
      <c r="R56" s="80"/>
      <c r="S56" s="80"/>
      <c r="T56" s="80"/>
      <c r="U56" s="80"/>
      <c r="V56" s="80"/>
      <c r="W56" s="80"/>
      <c r="X56" s="80"/>
      <c r="Y56" s="80"/>
      <c r="Z56" s="80"/>
      <c r="AA56" s="80"/>
      <c r="AB56" s="80"/>
    </row>
    <row r="57" spans="1:28" ht="18.75" x14ac:dyDescent="0.3">
      <c r="A57" s="131"/>
      <c r="B57" s="209"/>
      <c r="C57" s="212" t="str">
        <f t="array" ref="C57">INDEX('5 -Graphiques STOPP'!$C$1:$C$84,MIN(IF('5 -Graphiques STOPP'!$E$4:$E$84=TRUE,IF(COUNTIF(C$40:C56,'5 -Graphiques STOPP'!$C$4:$C$84)=0,ROW('5 -Graphiques STOPP'!$C$4:$C$84)))))&amp;""</f>
        <v/>
      </c>
      <c r="D57" s="218" t="str">
        <f>IF($E$33&gt;0,(IFERROR((VLOOKUP(C57,'5 -Graphiques STOPP'!C20:F100,2,FALSE)),"")),"")</f>
        <v/>
      </c>
      <c r="E57" s="225" t="str">
        <f>IF($E$33&gt;0,(IFERROR((VLOOKUP(C57,'5 -Graphiques STOPP'!C20:F100,4,FALSE)),"")),"")</f>
        <v/>
      </c>
      <c r="F57" s="208"/>
      <c r="G57" s="208"/>
      <c r="H57" s="202"/>
      <c r="I57" s="208"/>
      <c r="J57" s="218" t="str">
        <f t="array" ref="J57">IF($L$33&gt;0,(INDEX('5 -Graphiques START'!$C$1:$C$37,MIN(IF('5 -Graphiques START'!$E$4:$E$37=TRUE,IF(COUNTIF(J$40:J56,'5 -Graphiques START'!$C$4:$C$37)=0,ROW('5 -Graphiques START'!$C$4:$C$37)))))&amp;""),"")</f>
        <v/>
      </c>
      <c r="K57" s="213" t="str">
        <f>IF($L$33&gt;0,(IFERROR((VLOOKUP(J57,'5 -Graphiques START'!C20:F53,2,FALSE)),"")),"")</f>
        <v/>
      </c>
      <c r="L57" s="218" t="str">
        <f>IF($L$33&gt;0,(IFERROR((VLOOKUP(J57,'5 -Graphiques START'!C20:F53,4,FALSE)),"")),"")</f>
        <v/>
      </c>
      <c r="M57" s="208"/>
      <c r="N57" s="208"/>
      <c r="O57" s="202"/>
      <c r="P57" s="133"/>
      <c r="Q57" s="80"/>
      <c r="R57" s="80"/>
      <c r="S57" s="80"/>
      <c r="T57" s="80"/>
      <c r="U57" s="80"/>
      <c r="V57" s="80"/>
      <c r="W57" s="80"/>
      <c r="X57" s="80"/>
      <c r="Y57" s="80"/>
      <c r="Z57" s="80"/>
      <c r="AA57" s="80"/>
      <c r="AB57" s="80"/>
    </row>
    <row r="58" spans="1:28" ht="18.75" x14ac:dyDescent="0.3">
      <c r="A58" s="131"/>
      <c r="B58" s="209"/>
      <c r="C58" s="212" t="str">
        <f t="array" ref="C58">INDEX('5 -Graphiques STOPP'!$C$1:$C$84,MIN(IF('5 -Graphiques STOPP'!$E$4:$E$84=TRUE,IF(COUNTIF(C$40:C57,'5 -Graphiques STOPP'!$C$4:$C$84)=0,ROW('5 -Graphiques STOPP'!$C$4:$C$84)))))&amp;""</f>
        <v/>
      </c>
      <c r="D58" s="218" t="str">
        <f>IF($E$33&gt;0,(IFERROR((VLOOKUP(C58,'5 -Graphiques STOPP'!C21:F101,2,FALSE)),"")),"")</f>
        <v/>
      </c>
      <c r="E58" s="225" t="str">
        <f>IF($E$33&gt;0,(IFERROR((VLOOKUP(C58,'5 -Graphiques STOPP'!C21:F101,4,FALSE)),"")),"")</f>
        <v/>
      </c>
      <c r="F58" s="208"/>
      <c r="G58" s="208"/>
      <c r="H58" s="202"/>
      <c r="I58" s="208"/>
      <c r="J58" s="218" t="str">
        <f t="array" ref="J58">IF($L$33&gt;0,(INDEX('5 -Graphiques START'!$C$1:$C$37,MIN(IF('5 -Graphiques START'!$E$4:$E$37=TRUE,IF(COUNTIF(J$40:J57,'5 -Graphiques START'!$C$4:$C$37)=0,ROW('5 -Graphiques START'!$C$4:$C$37)))))&amp;""),"")</f>
        <v/>
      </c>
      <c r="K58" s="213" t="str">
        <f>IF($L$33&gt;0,(IFERROR((VLOOKUP(J58,'5 -Graphiques START'!C21:F54,2,FALSE)),"")),"")</f>
        <v/>
      </c>
      <c r="L58" s="218" t="str">
        <f>IF($L$33&gt;0,(IFERROR((VLOOKUP(J58,'5 -Graphiques START'!C21:F54,4,FALSE)),"")),"")</f>
        <v/>
      </c>
      <c r="M58" s="208"/>
      <c r="N58" s="208"/>
      <c r="O58" s="202"/>
      <c r="P58" s="133"/>
      <c r="Q58" s="80"/>
      <c r="R58" s="80"/>
      <c r="S58" s="80"/>
      <c r="T58" s="80"/>
      <c r="U58" s="80"/>
      <c r="V58" s="80"/>
      <c r="W58" s="80"/>
      <c r="X58" s="80"/>
      <c r="Y58" s="80"/>
      <c r="Z58" s="80"/>
      <c r="AA58" s="80"/>
      <c r="AB58" s="80"/>
    </row>
    <row r="59" spans="1:28" ht="18.75" x14ac:dyDescent="0.3">
      <c r="A59" s="131"/>
      <c r="B59" s="209"/>
      <c r="C59" s="212" t="str">
        <f t="array" ref="C59">INDEX('5 -Graphiques STOPP'!$C$1:$C$84,MIN(IF('5 -Graphiques STOPP'!$E$4:$E$84=TRUE,IF(COUNTIF(C$40:C58,'5 -Graphiques STOPP'!$C$4:$C$84)=0,ROW('5 -Graphiques STOPP'!$C$4:$C$84)))))&amp;""</f>
        <v/>
      </c>
      <c r="D59" s="218" t="str">
        <f>IF($E$33&gt;0,(IFERROR((VLOOKUP(C59,'5 -Graphiques STOPP'!C22:F102,2,FALSE)),"")),"")</f>
        <v/>
      </c>
      <c r="E59" s="225" t="str">
        <f>IF($E$33&gt;0,(IFERROR((VLOOKUP(C59,'5 -Graphiques STOPP'!C22:F102,4,FALSE)),"")),"")</f>
        <v/>
      </c>
      <c r="F59" s="208"/>
      <c r="G59" s="208"/>
      <c r="H59" s="202"/>
      <c r="I59" s="208"/>
      <c r="J59" s="218" t="str">
        <f t="array" ref="J59">IF($L$33&gt;0,(INDEX('5 -Graphiques START'!$C$1:$C$37,MIN(IF('5 -Graphiques START'!$E$4:$E$37=TRUE,IF(COUNTIF(J$40:J58,'5 -Graphiques START'!$C$4:$C$37)=0,ROW('5 -Graphiques START'!$C$4:$C$37)))))&amp;""),"")</f>
        <v/>
      </c>
      <c r="K59" s="213" t="str">
        <f>IF($L$33&gt;0,(IFERROR((VLOOKUP(J59,'5 -Graphiques START'!C22:F55,2,FALSE)),"")),"")</f>
        <v/>
      </c>
      <c r="L59" s="218" t="str">
        <f>IF($L$33&gt;0,(IFERROR((VLOOKUP(J59,'5 -Graphiques START'!C22:F55,4,FALSE)),"")),"")</f>
        <v/>
      </c>
      <c r="M59" s="208"/>
      <c r="N59" s="208"/>
      <c r="O59" s="202"/>
      <c r="P59" s="133"/>
      <c r="Q59" s="80"/>
      <c r="R59" s="80"/>
      <c r="S59" s="80"/>
      <c r="T59" s="80"/>
      <c r="U59" s="80"/>
      <c r="V59" s="80"/>
      <c r="W59" s="80"/>
      <c r="X59" s="80"/>
      <c r="Y59" s="80"/>
      <c r="Z59" s="80"/>
      <c r="AA59" s="80"/>
      <c r="AB59" s="80"/>
    </row>
    <row r="60" spans="1:28" ht="18.75" x14ac:dyDescent="0.3">
      <c r="A60" s="131"/>
      <c r="B60" s="209"/>
      <c r="C60" s="212" t="str">
        <f t="array" ref="C60">INDEX('5 -Graphiques STOPP'!$C$1:$C$84,MIN(IF('5 -Graphiques STOPP'!$E$4:$E$84=TRUE,IF(COUNTIF(C$40:C59,'5 -Graphiques STOPP'!$C$4:$C$84)=0,ROW('5 -Graphiques STOPP'!$C$4:$C$84)))))&amp;""</f>
        <v/>
      </c>
      <c r="D60" s="218" t="str">
        <f>IF($E$33&gt;0,(IFERROR((VLOOKUP(C60,'5 -Graphiques STOPP'!C23:F103,2,FALSE)),"")),"")</f>
        <v/>
      </c>
      <c r="E60" s="225" t="str">
        <f>IF($E$33&gt;0,(IFERROR((VLOOKUP(C60,'5 -Graphiques STOPP'!C23:F103,4,FALSE)),"")),"")</f>
        <v/>
      </c>
      <c r="F60" s="208"/>
      <c r="G60" s="208"/>
      <c r="H60" s="202"/>
      <c r="I60" s="208"/>
      <c r="J60" s="218" t="str">
        <f t="array" ref="J60">IF($L$33&gt;0,(INDEX('5 -Graphiques START'!$C$1:$C$37,MIN(IF('5 -Graphiques START'!$E$4:$E$37=TRUE,IF(COUNTIF(J$40:J59,'5 -Graphiques START'!$C$4:$C$37)=0,ROW('5 -Graphiques START'!$C$4:$C$37)))))&amp;""),"")</f>
        <v/>
      </c>
      <c r="K60" s="213" t="str">
        <f>IF($L$33&gt;0,(IFERROR((VLOOKUP(J60,'5 -Graphiques START'!C23:F56,2,FALSE)),"")),"")</f>
        <v/>
      </c>
      <c r="L60" s="218" t="str">
        <f>IF($L$33&gt;0,(IFERROR((VLOOKUP(J60,'5 -Graphiques START'!C23:F56,4,FALSE)),"")),"")</f>
        <v/>
      </c>
      <c r="M60" s="208"/>
      <c r="N60" s="208"/>
      <c r="O60" s="202"/>
      <c r="P60" s="133"/>
    </row>
    <row r="61" spans="1:28" ht="18.75" x14ac:dyDescent="0.3">
      <c r="A61" s="131"/>
      <c r="B61" s="209"/>
      <c r="C61" s="212" t="str">
        <f t="array" ref="C61">INDEX('5 -Graphiques STOPP'!$C$1:$C$84,MIN(IF('5 -Graphiques STOPP'!$E$4:$E$84=TRUE,IF(COUNTIF(C$40:C60,'5 -Graphiques STOPP'!$C$4:$C$84)=0,ROW('5 -Graphiques STOPP'!$C$4:$C$84)))))&amp;""</f>
        <v/>
      </c>
      <c r="D61" s="218" t="str">
        <f>IF($E$33&gt;0,(IFERROR((VLOOKUP(C61,'5 -Graphiques STOPP'!C24:F104,2,FALSE)),"")),"")</f>
        <v/>
      </c>
      <c r="E61" s="225" t="str">
        <f>IF($E$33&gt;0,(IFERROR((VLOOKUP(C61,'5 -Graphiques STOPP'!C24:F104,4,FALSE)),"")),"")</f>
        <v/>
      </c>
      <c r="F61" s="208"/>
      <c r="G61" s="208"/>
      <c r="H61" s="202"/>
      <c r="I61" s="208"/>
      <c r="J61" s="218" t="str">
        <f t="array" ref="J61">IF($L$33&gt;0,(INDEX('5 -Graphiques START'!$C$1:$C$37,MIN(IF('5 -Graphiques START'!$E$4:$E$37=TRUE,IF(COUNTIF(J$40:J60,'5 -Graphiques START'!$C$4:$C$37)=0,ROW('5 -Graphiques START'!$C$4:$C$37)))))&amp;""),"")</f>
        <v/>
      </c>
      <c r="K61" s="213" t="str">
        <f>IF($L$33&gt;0,(IFERROR((VLOOKUP(J61,'5 -Graphiques START'!C24:F57,2,FALSE)),"")),"")</f>
        <v/>
      </c>
      <c r="L61" s="218" t="str">
        <f>IF($L$33&gt;0,(IFERROR((VLOOKUP(J61,'5 -Graphiques START'!C24:F57,4,FALSE)),"")),"")</f>
        <v/>
      </c>
      <c r="M61" s="208"/>
      <c r="N61" s="208"/>
      <c r="O61" s="202"/>
      <c r="P61" s="133"/>
    </row>
    <row r="62" spans="1:28" ht="18.75" x14ac:dyDescent="0.3">
      <c r="A62" s="131"/>
      <c r="B62" s="209"/>
      <c r="C62" s="212" t="str">
        <f t="array" ref="C62">INDEX('5 -Graphiques STOPP'!$C$1:$C$84,MIN(IF('5 -Graphiques STOPP'!$E$4:$E$84=TRUE,IF(COUNTIF(C$40:C61,'5 -Graphiques STOPP'!$C$4:$C$84)=0,ROW('5 -Graphiques STOPP'!$C$4:$C$84)))))&amp;""</f>
        <v/>
      </c>
      <c r="D62" s="218" t="str">
        <f>IF($E$33&gt;0,(IFERROR((VLOOKUP(C62,'5 -Graphiques STOPP'!C25:F105,2,FALSE)),"")),"")</f>
        <v/>
      </c>
      <c r="E62" s="225" t="str">
        <f>IF($E$33&gt;0,(IFERROR((VLOOKUP(C62,'5 -Graphiques STOPP'!C25:F105,4,FALSE)),"")),"")</f>
        <v/>
      </c>
      <c r="F62" s="208"/>
      <c r="G62" s="208"/>
      <c r="H62" s="202"/>
      <c r="I62" s="208"/>
      <c r="J62" s="218" t="str">
        <f t="array" ref="J62">IF($L$33&gt;0,(INDEX('5 -Graphiques START'!$C$1:$C$37,MIN(IF('5 -Graphiques START'!$E$4:$E$37=TRUE,IF(COUNTIF(J$40:J61,'5 -Graphiques START'!$C$4:$C$37)=0,ROW('5 -Graphiques START'!$C$4:$C$37)))))&amp;""),"")</f>
        <v/>
      </c>
      <c r="K62" s="213" t="str">
        <f>IF($L$33&gt;0,(IFERROR((VLOOKUP(J62,'5 -Graphiques START'!C25:F58,2,FALSE)),"")),"")</f>
        <v/>
      </c>
      <c r="L62" s="218" t="str">
        <f>IF($L$33&gt;0,(IFERROR((VLOOKUP(J62,'5 -Graphiques START'!C25:F58,4,FALSE)),"")),"")</f>
        <v/>
      </c>
      <c r="M62" s="208"/>
      <c r="N62" s="208"/>
      <c r="O62" s="202"/>
      <c r="P62" s="133"/>
    </row>
    <row r="63" spans="1:28" ht="18.75" x14ac:dyDescent="0.3">
      <c r="A63" s="131"/>
      <c r="B63" s="209"/>
      <c r="C63" s="212" t="str">
        <f t="array" ref="C63">INDEX('5 -Graphiques STOPP'!$C$1:$C$84,MIN(IF('5 -Graphiques STOPP'!$E$4:$E$84=TRUE,IF(COUNTIF(C$40:C62,'5 -Graphiques STOPP'!$C$4:$C$84)=0,ROW('5 -Graphiques STOPP'!$C$4:$C$84)))))&amp;""</f>
        <v/>
      </c>
      <c r="D63" s="218" t="str">
        <f>IF($E$33&gt;0,(IFERROR((VLOOKUP(C63,'5 -Graphiques STOPP'!C26:F106,2,FALSE)),"")),"")</f>
        <v/>
      </c>
      <c r="E63" s="225" t="str">
        <f>IF($E$33&gt;0,(IFERROR((VLOOKUP(C63,'5 -Graphiques STOPP'!C26:F106,4,FALSE)),"")),"")</f>
        <v/>
      </c>
      <c r="F63" s="208"/>
      <c r="G63" s="208"/>
      <c r="H63" s="202"/>
      <c r="I63" s="208"/>
      <c r="J63" s="218" t="str">
        <f t="array" ref="J63">IF($L$33&gt;0,(INDEX('5 -Graphiques START'!$C$1:$C$37,MIN(IF('5 -Graphiques START'!$E$4:$E$37=TRUE,IF(COUNTIF(J$40:J62,'5 -Graphiques START'!$C$4:$C$37)=0,ROW('5 -Graphiques START'!$C$4:$C$37)))))&amp;""),"")</f>
        <v/>
      </c>
      <c r="K63" s="213" t="str">
        <f>IF($L$33&gt;0,(IFERROR((VLOOKUP(J63,'5 -Graphiques START'!C26:F59,2,FALSE)),"")),"")</f>
        <v/>
      </c>
      <c r="L63" s="218" t="str">
        <f>IF($L$33&gt;0,(IFERROR((VLOOKUP(J63,'5 -Graphiques START'!C26:F59,4,FALSE)),"")),"")</f>
        <v/>
      </c>
      <c r="M63" s="208"/>
      <c r="N63" s="208"/>
      <c r="O63" s="202"/>
      <c r="P63" s="133"/>
    </row>
    <row r="64" spans="1:28" ht="18.75" x14ac:dyDescent="0.3">
      <c r="A64" s="131"/>
      <c r="B64" s="209"/>
      <c r="C64" s="212" t="str">
        <f t="array" ref="C64">INDEX('5 -Graphiques STOPP'!$C$1:$C$84,MIN(IF('5 -Graphiques STOPP'!$E$4:$E$84=TRUE,IF(COUNTIF(C$40:C63,'5 -Graphiques STOPP'!$C$4:$C$84)=0,ROW('5 -Graphiques STOPP'!$C$4:$C$84)))))&amp;""</f>
        <v/>
      </c>
      <c r="D64" s="218" t="str">
        <f>IF($E$33&gt;0,(IFERROR((VLOOKUP(C64,'5 -Graphiques STOPP'!C27:F107,2,FALSE)),"")),"")</f>
        <v/>
      </c>
      <c r="E64" s="225" t="str">
        <f>IF($E$33&gt;0,(IFERROR((VLOOKUP(C64,'5 -Graphiques STOPP'!C27:F107,4,FALSE)),"")),"")</f>
        <v/>
      </c>
      <c r="F64" s="208"/>
      <c r="G64" s="208"/>
      <c r="H64" s="202"/>
      <c r="I64" s="208"/>
      <c r="J64" s="218" t="str">
        <f t="array" ref="J64">IF($L$33&gt;0,(INDEX('5 -Graphiques START'!$C$1:$C$37,MIN(IF('5 -Graphiques START'!$E$4:$E$37=TRUE,IF(COUNTIF(J$40:J63,'5 -Graphiques START'!$C$4:$C$37)=0,ROW('5 -Graphiques START'!$C$4:$C$37)))))&amp;""),"")</f>
        <v/>
      </c>
      <c r="K64" s="213" t="str">
        <f>IF($L$33&gt;0,(IFERROR((VLOOKUP(J64,'5 -Graphiques START'!C27:F60,2,FALSE)),"")),"")</f>
        <v/>
      </c>
      <c r="L64" s="218" t="str">
        <f>IF($L$33&gt;0,(IFERROR((VLOOKUP(J64,'5 -Graphiques START'!C27:F60,4,FALSE)),"")),"")</f>
        <v/>
      </c>
      <c r="M64" s="208"/>
      <c r="N64" s="208"/>
      <c r="O64" s="202"/>
      <c r="P64" s="133"/>
    </row>
    <row r="65" spans="1:16" ht="18.75" x14ac:dyDescent="0.3">
      <c r="A65" s="131"/>
      <c r="B65" s="209"/>
      <c r="C65" s="212" t="str">
        <f t="array" ref="C65">INDEX('5 -Graphiques STOPP'!$C$1:$C$84,MIN(IF('5 -Graphiques STOPP'!$E$4:$E$84=TRUE,IF(COUNTIF(C$40:C64,'5 -Graphiques STOPP'!$C$4:$C$84)=0,ROW('5 -Graphiques STOPP'!$C$4:$C$84)))))&amp;""</f>
        <v/>
      </c>
      <c r="D65" s="218" t="str">
        <f>IF($E$33&gt;0,(IFERROR((VLOOKUP(C65,'5 -Graphiques STOPP'!C28:F108,2,FALSE)),"")),"")</f>
        <v/>
      </c>
      <c r="E65" s="225" t="str">
        <f>IF($E$33&gt;0,(IFERROR((VLOOKUP(C65,'5 -Graphiques STOPP'!C28:F108,4,FALSE)),"")),"")</f>
        <v/>
      </c>
      <c r="F65" s="208"/>
      <c r="G65" s="208"/>
      <c r="H65" s="202"/>
      <c r="I65" s="208"/>
      <c r="J65" s="218" t="str">
        <f t="array" ref="J65">IF($L$33&gt;0,(INDEX('5 -Graphiques START'!$C$1:$C$37,MIN(IF('5 -Graphiques START'!$E$4:$E$37=TRUE,IF(COUNTIF(J$40:J64,'5 -Graphiques START'!$C$4:$C$37)=0,ROW('5 -Graphiques START'!$C$4:$C$37)))))&amp;""),"")</f>
        <v/>
      </c>
      <c r="K65" s="213" t="str">
        <f>IF($L$33&gt;0,(IFERROR((VLOOKUP(J65,'5 -Graphiques START'!C28:F61,2,FALSE)),"")),"")</f>
        <v/>
      </c>
      <c r="L65" s="218" t="str">
        <f>IF($L$33&gt;0,(IFERROR((VLOOKUP(J65,'5 -Graphiques START'!C28:F61,4,FALSE)),"")),"")</f>
        <v/>
      </c>
      <c r="M65" s="208"/>
      <c r="N65" s="208"/>
      <c r="O65" s="202"/>
      <c r="P65" s="133"/>
    </row>
    <row r="66" spans="1:16" ht="18.75" x14ac:dyDescent="0.3">
      <c r="A66" s="131"/>
      <c r="B66" s="209"/>
      <c r="C66" s="212" t="str">
        <f t="array" ref="C66">INDEX('5 -Graphiques STOPP'!$C$1:$C$84,MIN(IF('5 -Graphiques STOPP'!$E$4:$E$84=TRUE,IF(COUNTIF(C$40:C65,'5 -Graphiques STOPP'!$C$4:$C$84)=0,ROW('5 -Graphiques STOPP'!$C$4:$C$84)))))&amp;""</f>
        <v/>
      </c>
      <c r="D66" s="218" t="str">
        <f>IF($E$33&gt;0,(IFERROR((VLOOKUP(C66,'5 -Graphiques STOPP'!C29:F109,2,FALSE)),"")),"")</f>
        <v/>
      </c>
      <c r="E66" s="225" t="str">
        <f>IF($E$33&gt;0,(IFERROR((VLOOKUP(C66,'5 -Graphiques STOPP'!C29:F109,4,FALSE)),"")),"")</f>
        <v/>
      </c>
      <c r="F66" s="208"/>
      <c r="G66" s="208"/>
      <c r="H66" s="202"/>
      <c r="I66" s="208"/>
      <c r="J66" s="218" t="str">
        <f t="array" ref="J66">IF($L$33&gt;0,(INDEX('5 -Graphiques START'!$C$1:$C$37,MIN(IF('5 -Graphiques START'!$E$4:$E$37=TRUE,IF(COUNTIF(J$40:J65,'5 -Graphiques START'!$C$4:$C$37)=0,ROW('5 -Graphiques START'!$C$4:$C$37)))))&amp;""),"")</f>
        <v/>
      </c>
      <c r="K66" s="213" t="str">
        <f>IF($L$33&gt;0,(IFERROR((VLOOKUP(J66,'5 -Graphiques START'!C30:F62,2,FALSE)),"")),"")</f>
        <v/>
      </c>
      <c r="L66" s="218" t="str">
        <f>IF($L$33&gt;0,(IFERROR((VLOOKUP(J66,'5 -Graphiques START'!C30:F62,4,FALSE)),"")),"")</f>
        <v/>
      </c>
      <c r="M66" s="208"/>
      <c r="N66" s="208"/>
      <c r="O66" s="202"/>
      <c r="P66" s="133"/>
    </row>
    <row r="67" spans="1:16" ht="18.75" x14ac:dyDescent="0.3">
      <c r="A67" s="131"/>
      <c r="B67" s="209"/>
      <c r="C67" s="212" t="str">
        <f t="array" ref="C67">INDEX('5 -Graphiques STOPP'!$C$1:$C$84,MIN(IF('5 -Graphiques STOPP'!$E$4:$E$84=TRUE,IF(COUNTIF(C$40:C66,'5 -Graphiques STOPP'!$C$4:$C$84)=0,ROW('5 -Graphiques STOPP'!$C$4:$C$84)))))&amp;""</f>
        <v/>
      </c>
      <c r="D67" s="218" t="str">
        <f>IF($E$33&gt;0,(IFERROR((VLOOKUP(C67,'5 -Graphiques STOPP'!C30:F110,2,FALSE)),"")),"")</f>
        <v/>
      </c>
      <c r="E67" s="225" t="str">
        <f>IF($E$33&gt;0,(IFERROR((VLOOKUP(C67,'5 -Graphiques STOPP'!C30:F110,4,FALSE)),"")),"")</f>
        <v/>
      </c>
      <c r="F67" s="208"/>
      <c r="G67" s="208"/>
      <c r="H67" s="202"/>
      <c r="I67" s="208"/>
      <c r="J67" s="218" t="str">
        <f t="array" ref="J67">IF($L$33&gt;0,(INDEX('5 -Graphiques START'!$C$1:$C$37,MIN(IF('5 -Graphiques START'!$E$4:$E$37=TRUE,IF(COUNTIF(J$40:J66,'5 -Graphiques START'!$C$4:$C$37)=0,ROW('5 -Graphiques START'!$C$4:$C$37)))))&amp;""),"")</f>
        <v/>
      </c>
      <c r="K67" s="213" t="str">
        <f>IF($L$33&gt;0,(IFERROR((VLOOKUP(J67,'5 -Graphiques START'!C31:F63,2,FALSE)),"")),"")</f>
        <v/>
      </c>
      <c r="L67" s="218" t="str">
        <f>IF($L$33&gt;0,(IFERROR((VLOOKUP(J67,'5 -Graphiques START'!C31:F63,4,FALSE)),"")),"")</f>
        <v/>
      </c>
      <c r="M67" s="208"/>
      <c r="N67" s="208"/>
      <c r="O67" s="202"/>
      <c r="P67" s="133"/>
    </row>
    <row r="68" spans="1:16" ht="18.75" x14ac:dyDescent="0.3">
      <c r="A68" s="131"/>
      <c r="B68" s="209"/>
      <c r="C68" s="212" t="str">
        <f t="array" ref="C68">INDEX('5 -Graphiques STOPP'!$C$1:$C$84,MIN(IF('5 -Graphiques STOPP'!$E$4:$E$84=TRUE,IF(COUNTIF(C$40:C67,'5 -Graphiques STOPP'!$C$4:$C$84)=0,ROW('5 -Graphiques STOPP'!$C$4:$C$84)))))&amp;""</f>
        <v/>
      </c>
      <c r="D68" s="218" t="str">
        <f>IF($E$33&gt;0,(IFERROR((VLOOKUP(C68,'5 -Graphiques STOPP'!C31:F111,2,FALSE)),"")),"")</f>
        <v/>
      </c>
      <c r="E68" s="225" t="str">
        <f>IF($E$33&gt;0,(IFERROR((VLOOKUP(C68,'5 -Graphiques STOPP'!C31:F111,4,FALSE)),"")),"")</f>
        <v/>
      </c>
      <c r="F68" s="208"/>
      <c r="G68" s="208"/>
      <c r="H68" s="202"/>
      <c r="I68" s="208"/>
      <c r="J68" s="218" t="str">
        <f t="array" ref="J68">IF($L$33&gt;0,(INDEX('5 -Graphiques START'!$C$1:$C$37,MIN(IF('5 -Graphiques START'!$E$4:$E$37=TRUE,IF(COUNTIF(J$40:J67,'5 -Graphiques START'!$C$4:$C$37)=0,ROW('5 -Graphiques START'!$C$4:$C$37)))))&amp;""),"")</f>
        <v/>
      </c>
      <c r="K68" s="213" t="str">
        <f>IF($L$33&gt;0,(IFERROR((VLOOKUP(J68,'5 -Graphiques START'!C32:F64,2,FALSE)),"")),"")</f>
        <v/>
      </c>
      <c r="L68" s="218" t="str">
        <f>IF($L$33&gt;0,(IFERROR((VLOOKUP(J68,'5 -Graphiques START'!C32:F64,4,FALSE)),"")),"")</f>
        <v/>
      </c>
      <c r="M68" s="208"/>
      <c r="N68" s="208"/>
      <c r="O68" s="202"/>
      <c r="P68" s="133"/>
    </row>
    <row r="69" spans="1:16" ht="20.25" customHeight="1" thickBot="1" x14ac:dyDescent="0.35">
      <c r="A69" s="131"/>
      <c r="B69" s="210"/>
      <c r="C69" s="224" t="str">
        <f t="array" ref="C69">INDEX('5 -Graphiques STOPP'!$C$1:$C$84,MIN(IF('5 -Graphiques STOPP'!$E$4:$E$84=TRUE,IF(COUNTIF(C$40:C68,'5 -Graphiques STOPP'!$C$4:$C$84)=0,ROW('5 -Graphiques STOPP'!$C$4:$C$84)))))&amp;""</f>
        <v/>
      </c>
      <c r="D69" s="220" t="str">
        <f>IF($E$33&gt;0,(IFERROR((VLOOKUP(C69,'5 -Graphiques STOPP'!C32:F112,2,FALSE)),"")),"")</f>
        <v/>
      </c>
      <c r="E69" s="226" t="str">
        <f>IF($E$33&gt;0,(IFERROR((VLOOKUP(C69,'5 -Graphiques STOPP'!C32:F112,4,FALSE)),"")),"")</f>
        <v/>
      </c>
      <c r="F69" s="211"/>
      <c r="G69" s="211"/>
      <c r="H69" s="203"/>
      <c r="I69" s="211"/>
      <c r="J69" s="220" t="str">
        <f t="array" ref="J69">IF($L$33&gt;0,(INDEX('5 -Graphiques START'!$C$1:$C$37,MIN(IF('5 -Graphiques START'!$E$4:$E$37=TRUE,IF(COUNTIF(J$40:J68,'5 -Graphiques START'!$C$4:$C$37)=0,ROW('5 -Graphiques START'!$C$4:$C$37)))))&amp;""),"")</f>
        <v/>
      </c>
      <c r="K69" s="223" t="str">
        <f>IF($L$33&gt;0,(IFERROR((VLOOKUP(J69,'5 -Graphiques START'!C33:F65,2,FALSE)),"")),"")</f>
        <v/>
      </c>
      <c r="L69" s="220" t="str">
        <f>IF($L$33&gt;0,(IFERROR((VLOOKUP(J69,'5 -Graphiques START'!C33:F65,4,FALSE)),"")),"")</f>
        <v/>
      </c>
      <c r="M69" s="211"/>
      <c r="N69" s="211"/>
      <c r="O69" s="203"/>
      <c r="P69" s="133"/>
    </row>
    <row r="70" spans="1:16" ht="20.25" customHeight="1" thickBot="1" x14ac:dyDescent="0.35">
      <c r="A70" s="197"/>
      <c r="B70" s="211"/>
      <c r="C70" s="223"/>
      <c r="D70" s="223"/>
      <c r="E70" s="223"/>
      <c r="F70" s="211"/>
      <c r="G70" s="211"/>
      <c r="H70" s="211"/>
      <c r="I70" s="211"/>
      <c r="J70" s="223"/>
      <c r="K70" s="223"/>
      <c r="L70" s="223"/>
      <c r="M70" s="211"/>
      <c r="N70" s="211"/>
      <c r="O70" s="211"/>
      <c r="P70" s="199"/>
    </row>
    <row r="71" spans="1:16" ht="42.75" customHeight="1" thickBot="1" x14ac:dyDescent="0.55000000000000004">
      <c r="A71" s="78"/>
      <c r="B71" s="566" t="s">
        <v>292</v>
      </c>
      <c r="C71" s="567"/>
      <c r="D71" s="567"/>
      <c r="E71" s="567"/>
      <c r="F71" s="567"/>
      <c r="G71" s="567"/>
      <c r="H71" s="568"/>
      <c r="I71" s="569" t="s">
        <v>295</v>
      </c>
      <c r="J71" s="570"/>
      <c r="K71" s="570"/>
      <c r="L71" s="570"/>
      <c r="M71" s="570"/>
      <c r="N71" s="570"/>
      <c r="O71" s="571"/>
      <c r="P71" s="78"/>
    </row>
    <row r="72" spans="1:16" ht="20.25" customHeight="1" x14ac:dyDescent="0.3">
      <c r="A72" s="78"/>
      <c r="B72" s="209"/>
      <c r="C72" s="213"/>
      <c r="D72" s="213"/>
      <c r="E72" s="213"/>
      <c r="F72" s="208"/>
      <c r="G72" s="208"/>
      <c r="H72" s="202"/>
      <c r="I72" s="209"/>
      <c r="J72" s="213"/>
      <c r="K72" s="213"/>
      <c r="L72" s="213"/>
      <c r="M72" s="208"/>
      <c r="N72" s="208"/>
      <c r="O72" s="202"/>
      <c r="P72" s="78"/>
    </row>
    <row r="73" spans="1:16" ht="20.25" customHeight="1" x14ac:dyDescent="0.3">
      <c r="A73" s="78"/>
      <c r="B73" s="209"/>
      <c r="C73" s="213"/>
      <c r="D73" s="213"/>
      <c r="E73" s="213"/>
      <c r="F73" s="208"/>
      <c r="G73" s="208"/>
      <c r="H73" s="202"/>
      <c r="I73" s="209"/>
      <c r="J73" s="213"/>
      <c r="K73" s="213"/>
      <c r="L73" s="213"/>
      <c r="M73" s="208"/>
      <c r="N73" s="208"/>
      <c r="O73" s="202"/>
      <c r="P73" s="78"/>
    </row>
    <row r="74" spans="1:16" ht="20.25" customHeight="1" x14ac:dyDescent="0.3">
      <c r="A74" s="78"/>
      <c r="B74" s="209"/>
      <c r="C74" s="213"/>
      <c r="D74" s="213"/>
      <c r="E74" s="213"/>
      <c r="F74" s="208"/>
      <c r="G74" s="208"/>
      <c r="H74" s="202"/>
      <c r="I74" s="209"/>
      <c r="J74" s="213"/>
      <c r="K74" s="213"/>
      <c r="L74" s="213"/>
      <c r="M74" s="208"/>
      <c r="N74" s="208"/>
      <c r="O74" s="202"/>
      <c r="P74" s="78"/>
    </row>
    <row r="75" spans="1:16" ht="20.25" customHeight="1" x14ac:dyDescent="0.3">
      <c r="A75" s="78"/>
      <c r="B75" s="209"/>
      <c r="C75" s="213"/>
      <c r="D75" s="213"/>
      <c r="E75" s="213"/>
      <c r="F75" s="208"/>
      <c r="G75" s="208"/>
      <c r="H75" s="202"/>
      <c r="I75" s="209"/>
      <c r="J75" s="213"/>
      <c r="K75" s="213"/>
      <c r="L75" s="213"/>
      <c r="M75" s="208"/>
      <c r="N75" s="208"/>
      <c r="O75" s="202"/>
      <c r="P75" s="78"/>
    </row>
    <row r="76" spans="1:16" ht="20.25" customHeight="1" x14ac:dyDescent="0.3">
      <c r="A76" s="78"/>
      <c r="B76" s="209"/>
      <c r="C76" s="213"/>
      <c r="D76" s="213"/>
      <c r="E76" s="213"/>
      <c r="F76" s="208"/>
      <c r="G76" s="208"/>
      <c r="H76" s="202"/>
      <c r="I76" s="209"/>
      <c r="J76" s="213"/>
      <c r="K76" s="213"/>
      <c r="L76" s="213"/>
      <c r="M76" s="208"/>
      <c r="N76" s="208"/>
      <c r="O76" s="202"/>
      <c r="P76" s="78"/>
    </row>
    <row r="77" spans="1:16" ht="20.25" customHeight="1" x14ac:dyDescent="0.3">
      <c r="A77" s="78"/>
      <c r="B77" s="209"/>
      <c r="C77" s="213"/>
      <c r="D77" s="213"/>
      <c r="E77" s="213"/>
      <c r="F77" s="208"/>
      <c r="G77" s="208"/>
      <c r="H77" s="202"/>
      <c r="I77" s="209"/>
      <c r="J77" s="213"/>
      <c r="K77" s="213"/>
      <c r="L77" s="213"/>
      <c r="M77" s="208"/>
      <c r="N77" s="208"/>
      <c r="O77" s="202"/>
      <c r="P77" s="78"/>
    </row>
    <row r="78" spans="1:16" ht="20.25" customHeight="1" x14ac:dyDescent="0.3">
      <c r="A78" s="78"/>
      <c r="B78" s="209"/>
      <c r="C78" s="213"/>
      <c r="D78" s="213"/>
      <c r="E78" s="213"/>
      <c r="F78" s="208"/>
      <c r="G78" s="208"/>
      <c r="H78" s="202"/>
      <c r="I78" s="209"/>
      <c r="J78" s="213"/>
      <c r="K78" s="213"/>
      <c r="L78" s="213"/>
      <c r="M78" s="208"/>
      <c r="N78" s="208"/>
      <c r="O78" s="202"/>
      <c r="P78" s="78"/>
    </row>
    <row r="79" spans="1:16" ht="20.25" customHeight="1" x14ac:dyDescent="0.3">
      <c r="A79" s="78"/>
      <c r="B79" s="209"/>
      <c r="C79" s="213"/>
      <c r="D79" s="213"/>
      <c r="E79" s="213"/>
      <c r="F79" s="208"/>
      <c r="G79" s="208"/>
      <c r="H79" s="202"/>
      <c r="I79" s="209"/>
      <c r="J79" s="213"/>
      <c r="K79" s="213"/>
      <c r="L79" s="213"/>
      <c r="M79" s="208"/>
      <c r="N79" s="208"/>
      <c r="O79" s="202"/>
      <c r="P79" s="78"/>
    </row>
    <row r="80" spans="1:16" ht="20.25" customHeight="1" x14ac:dyDescent="0.3">
      <c r="A80" s="78"/>
      <c r="B80" s="209"/>
      <c r="C80" s="213"/>
      <c r="D80" s="213"/>
      <c r="E80" s="213"/>
      <c r="F80" s="208"/>
      <c r="G80" s="208"/>
      <c r="H80" s="202"/>
      <c r="I80" s="209"/>
      <c r="J80" s="213"/>
      <c r="K80" s="213"/>
      <c r="L80" s="213"/>
      <c r="M80" s="208"/>
      <c r="N80" s="208"/>
      <c r="O80" s="202"/>
      <c r="P80" s="78"/>
    </row>
    <row r="81" spans="1:16" ht="20.25" customHeight="1" x14ac:dyDescent="0.3">
      <c r="A81" s="78"/>
      <c r="B81" s="209"/>
      <c r="C81" s="213"/>
      <c r="D81" s="213"/>
      <c r="E81" s="213"/>
      <c r="F81" s="208"/>
      <c r="G81" s="208"/>
      <c r="H81" s="202"/>
      <c r="I81" s="209"/>
      <c r="J81" s="213"/>
      <c r="K81" s="213"/>
      <c r="L81" s="213"/>
      <c r="M81" s="208"/>
      <c r="N81" s="208"/>
      <c r="O81" s="202"/>
      <c r="P81" s="78"/>
    </row>
    <row r="82" spans="1:16" ht="20.25" customHeight="1" x14ac:dyDescent="0.3">
      <c r="A82" s="78"/>
      <c r="B82" s="209"/>
      <c r="C82" s="213"/>
      <c r="D82" s="213"/>
      <c r="E82" s="213"/>
      <c r="F82" s="208"/>
      <c r="G82" s="208"/>
      <c r="H82" s="202"/>
      <c r="I82" s="209"/>
      <c r="J82" s="213"/>
      <c r="K82" s="213"/>
      <c r="L82" s="213"/>
      <c r="M82" s="208"/>
      <c r="N82" s="208"/>
      <c r="O82" s="202"/>
      <c r="P82" s="78"/>
    </row>
    <row r="83" spans="1:16" ht="20.25" customHeight="1" x14ac:dyDescent="0.3">
      <c r="A83" s="78"/>
      <c r="B83" s="209"/>
      <c r="C83" s="213"/>
      <c r="D83" s="213"/>
      <c r="E83" s="213"/>
      <c r="F83" s="208"/>
      <c r="G83" s="208"/>
      <c r="H83" s="202"/>
      <c r="I83" s="209"/>
      <c r="J83" s="213"/>
      <c r="K83" s="213"/>
      <c r="L83" s="213"/>
      <c r="M83" s="208"/>
      <c r="N83" s="208"/>
      <c r="O83" s="202"/>
      <c r="P83" s="78"/>
    </row>
    <row r="84" spans="1:16" ht="20.25" customHeight="1" x14ac:dyDescent="0.3">
      <c r="A84" s="78"/>
      <c r="B84" s="209"/>
      <c r="C84" s="213"/>
      <c r="D84" s="213"/>
      <c r="E84" s="213"/>
      <c r="F84" s="208"/>
      <c r="G84" s="208"/>
      <c r="H84" s="202"/>
      <c r="I84" s="209"/>
      <c r="J84" s="213"/>
      <c r="K84" s="213"/>
      <c r="L84" s="213"/>
      <c r="M84" s="208"/>
      <c r="N84" s="208"/>
      <c r="O84" s="202"/>
      <c r="P84" s="78"/>
    </row>
    <row r="85" spans="1:16" ht="20.25" customHeight="1" x14ac:dyDescent="0.3">
      <c r="A85" s="78"/>
      <c r="B85" s="209"/>
      <c r="C85" s="213"/>
      <c r="D85" s="213"/>
      <c r="E85" s="213"/>
      <c r="F85" s="208"/>
      <c r="G85" s="208"/>
      <c r="H85" s="202"/>
      <c r="I85" s="209"/>
      <c r="J85" s="213"/>
      <c r="K85" s="213"/>
      <c r="L85" s="213"/>
      <c r="M85" s="208"/>
      <c r="N85" s="208"/>
      <c r="O85" s="202"/>
      <c r="P85" s="78"/>
    </row>
    <row r="86" spans="1:16" ht="20.25" customHeight="1" x14ac:dyDescent="0.3">
      <c r="A86" s="78"/>
      <c r="B86" s="209"/>
      <c r="C86" s="213"/>
      <c r="D86" s="213"/>
      <c r="E86" s="213"/>
      <c r="F86" s="208"/>
      <c r="G86" s="208"/>
      <c r="H86" s="202"/>
      <c r="I86" s="209"/>
      <c r="J86" s="213"/>
      <c r="K86" s="213"/>
      <c r="L86" s="213"/>
      <c r="M86" s="208"/>
      <c r="N86" s="208"/>
      <c r="O86" s="202"/>
      <c r="P86" s="78"/>
    </row>
    <row r="87" spans="1:16" ht="20.25" customHeight="1" x14ac:dyDescent="0.3">
      <c r="A87" s="78"/>
      <c r="B87" s="209"/>
      <c r="C87" s="213"/>
      <c r="D87" s="213"/>
      <c r="E87" s="213"/>
      <c r="F87" s="208"/>
      <c r="G87" s="208"/>
      <c r="H87" s="202"/>
      <c r="I87" s="209"/>
      <c r="J87" s="213"/>
      <c r="K87" s="213"/>
      <c r="L87" s="213"/>
      <c r="M87" s="208"/>
      <c r="N87" s="208"/>
      <c r="O87" s="202"/>
      <c r="P87" s="78"/>
    </row>
    <row r="88" spans="1:16" ht="20.25" customHeight="1" x14ac:dyDescent="0.3">
      <c r="A88" s="78"/>
      <c r="B88" s="209"/>
      <c r="C88" s="213"/>
      <c r="D88" s="213"/>
      <c r="E88" s="213"/>
      <c r="F88" s="208"/>
      <c r="G88" s="208"/>
      <c r="H88" s="202"/>
      <c r="I88" s="209"/>
      <c r="J88" s="213"/>
      <c r="K88" s="213"/>
      <c r="L88" s="213"/>
      <c r="M88" s="208"/>
      <c r="N88" s="208"/>
      <c r="O88" s="202"/>
      <c r="P88" s="78"/>
    </row>
    <row r="89" spans="1:16" ht="20.25" customHeight="1" x14ac:dyDescent="0.3">
      <c r="A89" s="78"/>
      <c r="B89" s="209"/>
      <c r="C89" s="213"/>
      <c r="D89" s="213"/>
      <c r="E89" s="213"/>
      <c r="F89" s="208"/>
      <c r="G89" s="208"/>
      <c r="H89" s="202"/>
      <c r="I89" s="209"/>
      <c r="J89" s="213"/>
      <c r="K89" s="213"/>
      <c r="L89" s="213"/>
      <c r="M89" s="208"/>
      <c r="N89" s="208"/>
      <c r="O89" s="202"/>
      <c r="P89" s="78"/>
    </row>
    <row r="90" spans="1:16" ht="20.25" customHeight="1" x14ac:dyDescent="0.3">
      <c r="A90" s="78"/>
      <c r="B90" s="209"/>
      <c r="C90" s="213"/>
      <c r="D90" s="213"/>
      <c r="E90" s="213"/>
      <c r="F90" s="208"/>
      <c r="G90" s="208"/>
      <c r="H90" s="202"/>
      <c r="I90" s="209"/>
      <c r="J90" s="213"/>
      <c r="K90" s="213"/>
      <c r="L90" s="213"/>
      <c r="M90" s="208"/>
      <c r="N90" s="208"/>
      <c r="O90" s="202"/>
      <c r="P90" s="78"/>
    </row>
    <row r="91" spans="1:16" ht="20.25" customHeight="1" x14ac:dyDescent="0.3">
      <c r="A91" s="78"/>
      <c r="B91" s="209"/>
      <c r="C91" s="213"/>
      <c r="D91" s="213"/>
      <c r="E91" s="213"/>
      <c r="F91" s="208"/>
      <c r="G91" s="208"/>
      <c r="H91" s="202"/>
      <c r="I91" s="209"/>
      <c r="J91" s="213"/>
      <c r="K91" s="213"/>
      <c r="L91" s="213"/>
      <c r="M91" s="208"/>
      <c r="N91" s="208"/>
      <c r="O91" s="202"/>
      <c r="P91" s="78"/>
    </row>
    <row r="92" spans="1:16" ht="20.25" customHeight="1" x14ac:dyDescent="0.3">
      <c r="A92" s="78"/>
      <c r="B92" s="209"/>
      <c r="C92" s="213"/>
      <c r="D92" s="213"/>
      <c r="E92" s="213"/>
      <c r="F92" s="208"/>
      <c r="G92" s="208"/>
      <c r="H92" s="202"/>
      <c r="I92" s="209"/>
      <c r="J92" s="213"/>
      <c r="K92" s="213"/>
      <c r="L92" s="213"/>
      <c r="M92" s="208"/>
      <c r="N92" s="208"/>
      <c r="O92" s="202"/>
      <c r="P92" s="78"/>
    </row>
    <row r="93" spans="1:16" ht="20.25" customHeight="1" x14ac:dyDescent="0.3">
      <c r="A93" s="78"/>
      <c r="B93" s="209"/>
      <c r="C93" s="213"/>
      <c r="D93" s="213"/>
      <c r="E93" s="213"/>
      <c r="F93" s="208"/>
      <c r="G93" s="208"/>
      <c r="H93" s="202"/>
      <c r="I93" s="209"/>
      <c r="J93" s="213"/>
      <c r="K93" s="213"/>
      <c r="L93" s="213"/>
      <c r="M93" s="208"/>
      <c r="N93" s="208"/>
      <c r="O93" s="202"/>
      <c r="P93" s="78"/>
    </row>
    <row r="94" spans="1:16" ht="20.25" customHeight="1" x14ac:dyDescent="0.3">
      <c r="A94" s="78"/>
      <c r="B94" s="209"/>
      <c r="C94" s="213"/>
      <c r="D94" s="213"/>
      <c r="E94" s="213"/>
      <c r="F94" s="208"/>
      <c r="G94" s="208"/>
      <c r="H94" s="202"/>
      <c r="I94" s="209"/>
      <c r="J94" s="213"/>
      <c r="K94" s="213"/>
      <c r="L94" s="213"/>
      <c r="M94" s="208"/>
      <c r="N94" s="208"/>
      <c r="O94" s="202"/>
      <c r="P94" s="78"/>
    </row>
    <row r="95" spans="1:16" ht="20.25" customHeight="1" x14ac:dyDescent="0.3">
      <c r="A95" s="78"/>
      <c r="B95" s="209"/>
      <c r="C95" s="213"/>
      <c r="D95" s="213"/>
      <c r="E95" s="213"/>
      <c r="F95" s="208"/>
      <c r="G95" s="208"/>
      <c r="H95" s="202"/>
      <c r="I95" s="209"/>
      <c r="J95" s="213"/>
      <c r="K95" s="213"/>
      <c r="L95" s="213"/>
      <c r="M95" s="208"/>
      <c r="N95" s="208"/>
      <c r="O95" s="202"/>
      <c r="P95" s="78"/>
    </row>
    <row r="96" spans="1:16" ht="20.25" customHeight="1" x14ac:dyDescent="0.3">
      <c r="A96" s="78"/>
      <c r="B96" s="209"/>
      <c r="C96" s="213"/>
      <c r="D96" s="213"/>
      <c r="E96" s="213"/>
      <c r="F96" s="208"/>
      <c r="G96" s="208"/>
      <c r="H96" s="202"/>
      <c r="I96" s="209"/>
      <c r="J96" s="213"/>
      <c r="K96" s="213"/>
      <c r="L96" s="213"/>
      <c r="M96" s="208"/>
      <c r="N96" s="208"/>
      <c r="O96" s="202"/>
      <c r="P96" s="78"/>
    </row>
    <row r="97" spans="1:16" ht="20.25" customHeight="1" x14ac:dyDescent="0.3">
      <c r="A97" s="78"/>
      <c r="B97" s="209"/>
      <c r="C97" s="213"/>
      <c r="D97" s="213"/>
      <c r="E97" s="213"/>
      <c r="F97" s="208"/>
      <c r="G97" s="208"/>
      <c r="H97" s="202"/>
      <c r="I97" s="209"/>
      <c r="J97" s="213"/>
      <c r="K97" s="213"/>
      <c r="L97" s="213"/>
      <c r="M97" s="208"/>
      <c r="N97" s="208"/>
      <c r="O97" s="202"/>
      <c r="P97" s="78"/>
    </row>
    <row r="98" spans="1:16" ht="20.25" customHeight="1" x14ac:dyDescent="0.3">
      <c r="A98" s="78"/>
      <c r="B98" s="209"/>
      <c r="C98" s="213"/>
      <c r="D98" s="213"/>
      <c r="E98" s="213"/>
      <c r="F98" s="208"/>
      <c r="G98" s="208"/>
      <c r="H98" s="202"/>
      <c r="I98" s="209"/>
      <c r="J98" s="213"/>
      <c r="K98" s="213"/>
      <c r="L98" s="213"/>
      <c r="M98" s="208"/>
      <c r="N98" s="208"/>
      <c r="O98" s="202"/>
      <c r="P98" s="78"/>
    </row>
    <row r="99" spans="1:16" ht="20.25" customHeight="1" x14ac:dyDescent="0.3">
      <c r="A99" s="78"/>
      <c r="B99" s="209"/>
      <c r="C99" s="213"/>
      <c r="D99" s="213"/>
      <c r="E99" s="213"/>
      <c r="F99" s="208"/>
      <c r="G99" s="208"/>
      <c r="H99" s="202"/>
      <c r="I99" s="209"/>
      <c r="J99" s="213"/>
      <c r="K99" s="213"/>
      <c r="L99" s="213"/>
      <c r="M99" s="208"/>
      <c r="N99" s="208"/>
      <c r="O99" s="202"/>
      <c r="P99" s="78"/>
    </row>
    <row r="100" spans="1:16" ht="20.25" customHeight="1" x14ac:dyDescent="0.3">
      <c r="A100" s="78"/>
      <c r="B100" s="209"/>
      <c r="C100" s="213"/>
      <c r="D100" s="213"/>
      <c r="E100" s="213"/>
      <c r="F100" s="208"/>
      <c r="G100" s="208"/>
      <c r="H100" s="202"/>
      <c r="I100" s="209"/>
      <c r="J100" s="213"/>
      <c r="K100" s="213"/>
      <c r="L100" s="213"/>
      <c r="M100" s="208"/>
      <c r="N100" s="208"/>
      <c r="O100" s="202"/>
      <c r="P100" s="78"/>
    </row>
    <row r="101" spans="1:16" ht="20.25" customHeight="1" x14ac:dyDescent="0.3">
      <c r="A101" s="78"/>
      <c r="B101" s="209"/>
      <c r="C101" s="213"/>
      <c r="D101" s="213"/>
      <c r="E101" s="213"/>
      <c r="F101" s="208"/>
      <c r="G101" s="208"/>
      <c r="H101" s="202"/>
      <c r="I101" s="209"/>
      <c r="J101" s="213"/>
      <c r="K101" s="213"/>
      <c r="L101" s="213"/>
      <c r="M101" s="208"/>
      <c r="N101" s="208"/>
      <c r="O101" s="202"/>
      <c r="P101" s="78"/>
    </row>
    <row r="102" spans="1:16" ht="20.25" customHeight="1" x14ac:dyDescent="0.3">
      <c r="A102" s="78"/>
      <c r="B102" s="209"/>
      <c r="C102" s="213"/>
      <c r="D102" s="213"/>
      <c r="E102" s="213"/>
      <c r="F102" s="208"/>
      <c r="G102" s="208"/>
      <c r="H102" s="202"/>
      <c r="I102" s="209"/>
      <c r="J102" s="213"/>
      <c r="K102" s="213"/>
      <c r="L102" s="213"/>
      <c r="M102" s="208"/>
      <c r="N102" s="208"/>
      <c r="O102" s="202"/>
      <c r="P102" s="78"/>
    </row>
    <row r="103" spans="1:16" ht="20.25" customHeight="1" x14ac:dyDescent="0.3">
      <c r="A103" s="78"/>
      <c r="B103" s="209"/>
      <c r="C103" s="213"/>
      <c r="D103" s="213"/>
      <c r="E103" s="213"/>
      <c r="F103" s="208"/>
      <c r="G103" s="208"/>
      <c r="H103" s="202"/>
      <c r="I103" s="209"/>
      <c r="J103" s="213"/>
      <c r="K103" s="213"/>
      <c r="L103" s="213"/>
      <c r="M103" s="208"/>
      <c r="N103" s="208"/>
      <c r="O103" s="202"/>
      <c r="P103" s="78"/>
    </row>
    <row r="104" spans="1:16" ht="20.25" customHeight="1" x14ac:dyDescent="0.3">
      <c r="A104" s="78"/>
      <c r="B104" s="209"/>
      <c r="C104" s="213"/>
      <c r="D104" s="213"/>
      <c r="E104" s="213"/>
      <c r="F104" s="208"/>
      <c r="G104" s="208"/>
      <c r="H104" s="202"/>
      <c r="I104" s="209"/>
      <c r="J104" s="213"/>
      <c r="K104" s="213"/>
      <c r="L104" s="213"/>
      <c r="M104" s="208"/>
      <c r="N104" s="208"/>
      <c r="O104" s="202"/>
      <c r="P104" s="78"/>
    </row>
    <row r="105" spans="1:16" ht="20.25" customHeight="1" x14ac:dyDescent="0.3">
      <c r="A105" s="78"/>
      <c r="B105" s="209"/>
      <c r="C105" s="213"/>
      <c r="D105" s="213"/>
      <c r="E105" s="213"/>
      <c r="F105" s="208"/>
      <c r="G105" s="208"/>
      <c r="H105" s="202"/>
      <c r="I105" s="209"/>
      <c r="J105" s="213"/>
      <c r="K105" s="213"/>
      <c r="L105" s="213"/>
      <c r="M105" s="208"/>
      <c r="N105" s="208"/>
      <c r="O105" s="202"/>
      <c r="P105" s="78"/>
    </row>
    <row r="106" spans="1:16" ht="20.25" customHeight="1" x14ac:dyDescent="0.3">
      <c r="A106" s="78"/>
      <c r="B106" s="209"/>
      <c r="C106" s="213"/>
      <c r="D106" s="213"/>
      <c r="E106" s="213"/>
      <c r="F106" s="208"/>
      <c r="G106" s="208"/>
      <c r="H106" s="202"/>
      <c r="I106" s="209"/>
      <c r="J106" s="213"/>
      <c r="K106" s="213"/>
      <c r="L106" s="213"/>
      <c r="M106" s="208"/>
      <c r="N106" s="208"/>
      <c r="O106" s="202"/>
      <c r="P106" s="78"/>
    </row>
    <row r="107" spans="1:16" ht="20.25" customHeight="1" x14ac:dyDescent="0.3">
      <c r="A107" s="78"/>
      <c r="B107" s="209"/>
      <c r="C107" s="213"/>
      <c r="D107" s="213"/>
      <c r="E107" s="213"/>
      <c r="F107" s="208"/>
      <c r="G107" s="208"/>
      <c r="H107" s="202"/>
      <c r="I107" s="209"/>
      <c r="J107" s="213"/>
      <c r="K107" s="213"/>
      <c r="L107" s="213"/>
      <c r="M107" s="208"/>
      <c r="N107" s="208"/>
      <c r="O107" s="202"/>
      <c r="P107" s="78"/>
    </row>
    <row r="108" spans="1:16" ht="20.25" customHeight="1" x14ac:dyDescent="0.3">
      <c r="A108" s="78"/>
      <c r="B108" s="209"/>
      <c r="C108" s="213"/>
      <c r="D108" s="213"/>
      <c r="E108" s="213"/>
      <c r="F108" s="208"/>
      <c r="G108" s="208"/>
      <c r="H108" s="202"/>
      <c r="I108" s="209"/>
      <c r="J108" s="213"/>
      <c r="K108" s="213"/>
      <c r="L108" s="213"/>
      <c r="M108" s="208"/>
      <c r="N108" s="208"/>
      <c r="O108" s="202"/>
      <c r="P108" s="78"/>
    </row>
    <row r="109" spans="1:16" ht="20.25" customHeight="1" x14ac:dyDescent="0.3">
      <c r="A109" s="78"/>
      <c r="B109" s="209"/>
      <c r="C109" s="213"/>
      <c r="D109" s="213"/>
      <c r="E109" s="213"/>
      <c r="F109" s="208"/>
      <c r="G109" s="208"/>
      <c r="H109" s="202"/>
      <c r="I109" s="209"/>
      <c r="J109" s="213"/>
      <c r="K109" s="213"/>
      <c r="L109" s="213"/>
      <c r="M109" s="208"/>
      <c r="N109" s="208"/>
      <c r="O109" s="202"/>
      <c r="P109" s="78"/>
    </row>
    <row r="110" spans="1:16" ht="20.25" customHeight="1" x14ac:dyDescent="0.3">
      <c r="A110" s="78"/>
      <c r="B110" s="209"/>
      <c r="C110" s="213"/>
      <c r="D110" s="213"/>
      <c r="E110" s="213"/>
      <c r="F110" s="208"/>
      <c r="G110" s="208"/>
      <c r="H110" s="202"/>
      <c r="I110" s="209"/>
      <c r="J110" s="213"/>
      <c r="K110" s="213"/>
      <c r="L110" s="213"/>
      <c r="M110" s="208"/>
      <c r="N110" s="208"/>
      <c r="O110" s="202"/>
      <c r="P110" s="78"/>
    </row>
    <row r="111" spans="1:16" ht="20.25" customHeight="1" x14ac:dyDescent="0.3">
      <c r="A111" s="78"/>
      <c r="B111" s="209"/>
      <c r="C111" s="213"/>
      <c r="D111" s="213"/>
      <c r="E111" s="213"/>
      <c r="F111" s="208"/>
      <c r="G111" s="208"/>
      <c r="H111" s="202"/>
      <c r="I111" s="209"/>
      <c r="J111" s="213"/>
      <c r="K111" s="213"/>
      <c r="L111" s="213"/>
      <c r="M111" s="208"/>
      <c r="N111" s="208"/>
      <c r="O111" s="202"/>
      <c r="P111" s="78"/>
    </row>
    <row r="112" spans="1:16" ht="20.25" customHeight="1" x14ac:dyDescent="0.3">
      <c r="A112" s="78"/>
      <c r="B112" s="209"/>
      <c r="C112" s="213"/>
      <c r="D112" s="213"/>
      <c r="E112" s="213"/>
      <c r="F112" s="208"/>
      <c r="G112" s="208"/>
      <c r="H112" s="202"/>
      <c r="I112" s="209"/>
      <c r="J112" s="213"/>
      <c r="K112" s="213"/>
      <c r="L112" s="213"/>
      <c r="M112" s="208"/>
      <c r="N112" s="208"/>
      <c r="O112" s="202"/>
      <c r="P112" s="78"/>
    </row>
    <row r="113" spans="1:16" ht="20.25" customHeight="1" x14ac:dyDescent="0.3">
      <c r="A113" s="78"/>
      <c r="B113" s="209"/>
      <c r="C113" s="213"/>
      <c r="D113" s="213"/>
      <c r="E113" s="213"/>
      <c r="F113" s="208"/>
      <c r="G113" s="208"/>
      <c r="H113" s="202"/>
      <c r="I113" s="209"/>
      <c r="J113" s="213"/>
      <c r="K113" s="213"/>
      <c r="L113" s="213"/>
      <c r="M113" s="208"/>
      <c r="N113" s="208"/>
      <c r="O113" s="202"/>
      <c r="P113" s="78"/>
    </row>
    <row r="114" spans="1:16" ht="20.25" customHeight="1" x14ac:dyDescent="0.3">
      <c r="A114" s="78"/>
      <c r="B114" s="209"/>
      <c r="C114" s="213"/>
      <c r="D114" s="213"/>
      <c r="E114" s="213"/>
      <c r="F114" s="208"/>
      <c r="G114" s="208"/>
      <c r="H114" s="202"/>
      <c r="I114" s="209"/>
      <c r="J114" s="213"/>
      <c r="K114" s="213"/>
      <c r="L114" s="213"/>
      <c r="M114" s="208"/>
      <c r="N114" s="208"/>
      <c r="O114" s="202"/>
      <c r="P114" s="78"/>
    </row>
    <row r="115" spans="1:16" ht="20.25" customHeight="1" x14ac:dyDescent="0.3">
      <c r="A115" s="78"/>
      <c r="B115" s="209"/>
      <c r="C115" s="213"/>
      <c r="D115" s="213"/>
      <c r="E115" s="213"/>
      <c r="F115" s="208"/>
      <c r="G115" s="208"/>
      <c r="H115" s="202"/>
      <c r="I115" s="209"/>
      <c r="J115" s="213"/>
      <c r="K115" s="213"/>
      <c r="L115" s="213"/>
      <c r="M115" s="208"/>
      <c r="N115" s="208"/>
      <c r="O115" s="202"/>
      <c r="P115" s="78"/>
    </row>
    <row r="116" spans="1:16" ht="20.25" customHeight="1" x14ac:dyDescent="0.3">
      <c r="A116" s="78"/>
      <c r="B116" s="209"/>
      <c r="C116" s="213"/>
      <c r="D116" s="213"/>
      <c r="E116" s="213"/>
      <c r="F116" s="208"/>
      <c r="G116" s="208"/>
      <c r="H116" s="202"/>
      <c r="I116" s="209"/>
      <c r="J116" s="213"/>
      <c r="K116" s="213"/>
      <c r="L116" s="213"/>
      <c r="M116" s="208"/>
      <c r="N116" s="208"/>
      <c r="O116" s="202"/>
      <c r="P116" s="78"/>
    </row>
    <row r="117" spans="1:16" ht="20.25" customHeight="1" x14ac:dyDescent="0.3">
      <c r="A117" s="78"/>
      <c r="B117" s="209"/>
      <c r="C117" s="213"/>
      <c r="D117" s="213"/>
      <c r="E117" s="213"/>
      <c r="F117" s="208"/>
      <c r="G117" s="208"/>
      <c r="H117" s="202"/>
      <c r="I117" s="209"/>
      <c r="J117" s="213"/>
      <c r="K117" s="213"/>
      <c r="L117" s="213"/>
      <c r="M117" s="208"/>
      <c r="N117" s="208"/>
      <c r="O117" s="202"/>
      <c r="P117" s="78"/>
    </row>
    <row r="118" spans="1:16" ht="20.25" customHeight="1" x14ac:dyDescent="0.3">
      <c r="A118" s="78"/>
      <c r="B118" s="209"/>
      <c r="C118" s="213"/>
      <c r="D118" s="213"/>
      <c r="E118" s="213"/>
      <c r="F118" s="208"/>
      <c r="G118" s="208"/>
      <c r="H118" s="202"/>
      <c r="I118" s="209"/>
      <c r="J118" s="213"/>
      <c r="K118" s="213"/>
      <c r="L118" s="213"/>
      <c r="M118" s="208"/>
      <c r="N118" s="208"/>
      <c r="O118" s="202"/>
      <c r="P118" s="78"/>
    </row>
    <row r="119" spans="1:16" ht="20.25" customHeight="1" x14ac:dyDescent="0.3">
      <c r="A119" s="78"/>
      <c r="B119" s="209"/>
      <c r="C119" s="213"/>
      <c r="D119" s="213"/>
      <c r="E119" s="213"/>
      <c r="F119" s="208"/>
      <c r="G119" s="208"/>
      <c r="H119" s="202"/>
      <c r="I119" s="209"/>
      <c r="J119" s="213"/>
      <c r="K119" s="213"/>
      <c r="L119" s="213"/>
      <c r="M119" s="208"/>
      <c r="N119" s="208"/>
      <c r="O119" s="202"/>
      <c r="P119" s="78"/>
    </row>
    <row r="120" spans="1:16" ht="20.25" customHeight="1" x14ac:dyDescent="0.3">
      <c r="A120" s="78"/>
      <c r="B120" s="209"/>
      <c r="C120" s="213"/>
      <c r="D120" s="213"/>
      <c r="E120" s="213"/>
      <c r="F120" s="208"/>
      <c r="G120" s="208"/>
      <c r="H120" s="202"/>
      <c r="I120" s="209"/>
      <c r="J120" s="213"/>
      <c r="K120" s="213"/>
      <c r="L120" s="213"/>
      <c r="M120" s="208"/>
      <c r="N120" s="208"/>
      <c r="O120" s="202"/>
      <c r="P120" s="78"/>
    </row>
    <row r="121" spans="1:16" ht="20.25" customHeight="1" x14ac:dyDescent="0.3">
      <c r="A121" s="78"/>
      <c r="B121" s="209"/>
      <c r="C121" s="213"/>
      <c r="D121" s="213"/>
      <c r="E121" s="213"/>
      <c r="F121" s="208"/>
      <c r="G121" s="208"/>
      <c r="H121" s="202"/>
      <c r="I121" s="209"/>
      <c r="J121" s="213"/>
      <c r="K121" s="213"/>
      <c r="L121" s="213"/>
      <c r="M121" s="208"/>
      <c r="N121" s="208"/>
      <c r="O121" s="202"/>
      <c r="P121" s="78"/>
    </row>
    <row r="122" spans="1:16" ht="20.25" customHeight="1" x14ac:dyDescent="0.3">
      <c r="A122" s="78"/>
      <c r="B122" s="209"/>
      <c r="C122" s="213"/>
      <c r="D122" s="213"/>
      <c r="E122" s="213"/>
      <c r="F122" s="208"/>
      <c r="G122" s="208"/>
      <c r="H122" s="202"/>
      <c r="I122" s="209"/>
      <c r="J122" s="213"/>
      <c r="K122" s="213"/>
      <c r="L122" s="213"/>
      <c r="M122" s="208"/>
      <c r="N122" s="208"/>
      <c r="O122" s="202"/>
      <c r="P122" s="78"/>
    </row>
    <row r="123" spans="1:16" ht="20.25" customHeight="1" x14ac:dyDescent="0.3">
      <c r="A123" s="78"/>
      <c r="B123" s="209"/>
      <c r="C123" s="213"/>
      <c r="D123" s="213"/>
      <c r="E123" s="213"/>
      <c r="F123" s="208"/>
      <c r="G123" s="208"/>
      <c r="H123" s="202"/>
      <c r="I123" s="209"/>
      <c r="J123" s="213"/>
      <c r="K123" s="213"/>
      <c r="L123" s="213"/>
      <c r="M123" s="208"/>
      <c r="N123" s="208"/>
      <c r="O123" s="202"/>
      <c r="P123" s="78"/>
    </row>
    <row r="124" spans="1:16" ht="20.25" customHeight="1" x14ac:dyDescent="0.3">
      <c r="A124" s="78"/>
      <c r="B124" s="209"/>
      <c r="C124" s="213"/>
      <c r="D124" s="213"/>
      <c r="E124" s="213"/>
      <c r="F124" s="208"/>
      <c r="G124" s="208"/>
      <c r="H124" s="202"/>
      <c r="I124" s="209"/>
      <c r="J124" s="213"/>
      <c r="K124" s="213"/>
      <c r="L124" s="213"/>
      <c r="M124" s="208"/>
      <c r="N124" s="208"/>
      <c r="O124" s="202"/>
      <c r="P124" s="78"/>
    </row>
    <row r="125" spans="1:16" ht="20.25" customHeight="1" x14ac:dyDescent="0.3">
      <c r="A125" s="78"/>
      <c r="B125" s="209"/>
      <c r="C125" s="213"/>
      <c r="D125" s="213"/>
      <c r="E125" s="213"/>
      <c r="F125" s="208"/>
      <c r="G125" s="208"/>
      <c r="H125" s="202"/>
      <c r="I125" s="209"/>
      <c r="J125" s="213"/>
      <c r="K125" s="213"/>
      <c r="L125" s="213"/>
      <c r="M125" s="208"/>
      <c r="N125" s="208"/>
      <c r="O125" s="202"/>
      <c r="P125" s="78"/>
    </row>
    <row r="126" spans="1:16" ht="18.75" x14ac:dyDescent="0.3">
      <c r="A126" s="78"/>
      <c r="B126" s="209"/>
      <c r="C126" s="213"/>
      <c r="D126" s="213"/>
      <c r="E126" s="213"/>
      <c r="F126" s="208"/>
      <c r="G126" s="208"/>
      <c r="H126" s="202"/>
      <c r="I126" s="209"/>
      <c r="J126" s="213"/>
      <c r="K126" s="213"/>
      <c r="L126" s="213"/>
      <c r="M126" s="208"/>
      <c r="N126" s="208"/>
      <c r="O126" s="202"/>
      <c r="P126" s="78"/>
    </row>
    <row r="127" spans="1:16" ht="18.75" x14ac:dyDescent="0.3">
      <c r="A127" s="78"/>
      <c r="B127" s="209"/>
      <c r="C127" s="213"/>
      <c r="D127" s="213"/>
      <c r="E127" s="213"/>
      <c r="F127" s="208"/>
      <c r="G127" s="208"/>
      <c r="H127" s="202"/>
      <c r="I127" s="209"/>
      <c r="J127" s="213"/>
      <c r="K127" s="213"/>
      <c r="L127" s="213"/>
      <c r="M127" s="208"/>
      <c r="N127" s="208"/>
      <c r="O127" s="202"/>
      <c r="P127" s="78"/>
    </row>
    <row r="128" spans="1:16" ht="18.75" x14ac:dyDescent="0.3">
      <c r="A128" s="78"/>
      <c r="B128" s="209"/>
      <c r="C128" s="213"/>
      <c r="D128" s="213"/>
      <c r="E128" s="213"/>
      <c r="F128" s="208"/>
      <c r="G128" s="208"/>
      <c r="H128" s="202"/>
      <c r="I128" s="209"/>
      <c r="J128" s="213"/>
      <c r="K128" s="213"/>
      <c r="L128" s="213"/>
      <c r="M128" s="208"/>
      <c r="N128" s="208"/>
      <c r="O128" s="202"/>
      <c r="P128" s="78"/>
    </row>
    <row r="129" spans="1:81" ht="18.75" x14ac:dyDescent="0.3">
      <c r="A129" s="78"/>
      <c r="B129" s="209"/>
      <c r="C129" s="213"/>
      <c r="D129" s="213"/>
      <c r="E129" s="213"/>
      <c r="F129" s="208"/>
      <c r="G129" s="208"/>
      <c r="H129" s="202"/>
      <c r="I129" s="209"/>
      <c r="J129" s="213"/>
      <c r="K129" s="213"/>
      <c r="L129" s="213"/>
      <c r="M129" s="208"/>
      <c r="N129" s="208"/>
      <c r="O129" s="202"/>
      <c r="P129" s="78"/>
    </row>
    <row r="130" spans="1:81" ht="18.75" x14ac:dyDescent="0.3">
      <c r="A130" s="78"/>
      <c r="B130" s="209"/>
      <c r="C130" s="213"/>
      <c r="D130" s="213"/>
      <c r="E130" s="213"/>
      <c r="F130" s="208"/>
      <c r="G130" s="208"/>
      <c r="H130" s="202"/>
      <c r="I130" s="209"/>
      <c r="J130" s="213"/>
      <c r="K130" s="213"/>
      <c r="L130" s="213"/>
      <c r="M130" s="208"/>
      <c r="N130" s="208"/>
      <c r="O130" s="202"/>
      <c r="P130" s="78"/>
    </row>
    <row r="131" spans="1:81" ht="18.75" x14ac:dyDescent="0.3">
      <c r="A131" s="78"/>
      <c r="B131" s="209"/>
      <c r="C131" s="213"/>
      <c r="D131" s="213"/>
      <c r="E131" s="213"/>
      <c r="F131" s="208"/>
      <c r="G131" s="208"/>
      <c r="H131" s="202"/>
      <c r="I131" s="209"/>
      <c r="J131" s="213"/>
      <c r="K131" s="213"/>
      <c r="L131" s="213"/>
      <c r="M131" s="208"/>
      <c r="N131" s="208"/>
      <c r="O131" s="202"/>
      <c r="P131" s="78"/>
    </row>
    <row r="132" spans="1:81" ht="19.5" thickBot="1" x14ac:dyDescent="0.35">
      <c r="A132" s="78"/>
      <c r="B132" s="210"/>
      <c r="C132" s="223"/>
      <c r="D132" s="223"/>
      <c r="E132" s="223"/>
      <c r="F132" s="211"/>
      <c r="G132" s="211"/>
      <c r="H132" s="203"/>
      <c r="I132" s="210"/>
      <c r="J132" s="223"/>
      <c r="K132" s="223"/>
      <c r="L132" s="223"/>
      <c r="M132" s="211"/>
      <c r="N132" s="211"/>
      <c r="O132" s="203"/>
      <c r="P132" s="78"/>
    </row>
    <row r="133" spans="1:81" ht="36.75" customHeight="1" x14ac:dyDescent="0.25">
      <c r="A133" s="527" t="s">
        <v>335</v>
      </c>
      <c r="B133" s="528"/>
      <c r="C133" s="528"/>
      <c r="D133" s="528"/>
      <c r="E133" s="528"/>
      <c r="F133" s="528"/>
      <c r="G133" s="528"/>
      <c r="H133" s="528"/>
      <c r="I133" s="528"/>
      <c r="J133" s="528"/>
      <c r="K133" s="528"/>
      <c r="L133" s="528"/>
      <c r="M133" s="528"/>
      <c r="N133" s="528"/>
      <c r="O133" s="528"/>
      <c r="P133" s="529"/>
    </row>
    <row r="134" spans="1:81" ht="15.75" thickBot="1" x14ac:dyDescent="0.3">
      <c r="A134" s="78"/>
      <c r="B134" s="140"/>
      <c r="C134" s="140"/>
      <c r="D134" s="140"/>
      <c r="E134" s="140"/>
      <c r="F134" s="140"/>
      <c r="G134" s="140"/>
      <c r="H134" s="140"/>
      <c r="I134" s="140"/>
      <c r="J134" s="140"/>
      <c r="K134" s="140"/>
      <c r="L134" s="140"/>
      <c r="M134" s="140"/>
      <c r="N134" s="140"/>
      <c r="O134" s="140"/>
      <c r="P134" s="78"/>
    </row>
    <row r="135" spans="1:81" ht="27" thickBot="1" x14ac:dyDescent="0.45">
      <c r="A135" s="96"/>
      <c r="B135" s="547" t="s">
        <v>292</v>
      </c>
      <c r="C135" s="548"/>
      <c r="D135" s="548"/>
      <c r="E135" s="548"/>
      <c r="F135" s="548"/>
      <c r="G135" s="548"/>
      <c r="H135" s="548"/>
      <c r="I135" s="548"/>
      <c r="J135" s="548"/>
      <c r="K135" s="548"/>
      <c r="L135" s="548"/>
      <c r="M135" s="548"/>
      <c r="N135" s="548"/>
      <c r="O135" s="548"/>
      <c r="P135" s="549"/>
    </row>
    <row r="136" spans="1:81" s="1" customFormat="1" ht="60" customHeight="1" thickBot="1" x14ac:dyDescent="0.3">
      <c r="A136" s="96"/>
      <c r="B136" s="33" t="s">
        <v>140</v>
      </c>
      <c r="C136" s="34" t="s">
        <v>141</v>
      </c>
      <c r="D136" s="35" t="s">
        <v>165</v>
      </c>
      <c r="E136" s="36" t="s">
        <v>182</v>
      </c>
      <c r="F136" s="37" t="s">
        <v>207</v>
      </c>
      <c r="G136" s="38" t="s">
        <v>214</v>
      </c>
      <c r="H136" s="39" t="s">
        <v>222</v>
      </c>
      <c r="I136" s="40" t="s">
        <v>230</v>
      </c>
      <c r="J136" s="41" t="s">
        <v>238</v>
      </c>
      <c r="K136" s="42" t="s">
        <v>242</v>
      </c>
      <c r="L136" s="43" t="s">
        <v>255</v>
      </c>
      <c r="M136" s="44" t="s">
        <v>264</v>
      </c>
      <c r="N136" s="45" t="s">
        <v>271</v>
      </c>
      <c r="O136" s="32" t="s">
        <v>316</v>
      </c>
      <c r="P136" s="162" t="s">
        <v>337</v>
      </c>
      <c r="AF136" s="15"/>
      <c r="AG136" s="15"/>
      <c r="AH136" s="15"/>
      <c r="AI136" s="15"/>
      <c r="AJ136" s="15"/>
      <c r="AK136" s="15"/>
      <c r="AL136" s="15"/>
      <c r="AM136" s="15"/>
      <c r="AN136" s="15"/>
      <c r="AO136" s="15"/>
      <c r="AP136" s="15"/>
      <c r="AR136" s="16"/>
      <c r="AS136" s="16"/>
      <c r="AT136" s="16"/>
      <c r="AU136" s="16"/>
      <c r="AV136" s="16"/>
      <c r="AX136" s="16"/>
      <c r="AY136" s="16"/>
      <c r="AZ136" s="16"/>
      <c r="BB136" s="16"/>
      <c r="BC136" s="16"/>
      <c r="BD136" s="16"/>
      <c r="BE136" s="16"/>
      <c r="BG136" s="16"/>
      <c r="BH136" s="16"/>
      <c r="BI136" s="16"/>
      <c r="BJ136" s="16"/>
      <c r="BK136" s="16"/>
      <c r="BL136" s="16"/>
      <c r="BM136" s="16"/>
      <c r="BN136" s="16"/>
      <c r="BP136" s="16"/>
      <c r="BR136" s="16"/>
      <c r="BS136" s="16"/>
      <c r="BT136" s="16"/>
      <c r="BU136" s="16"/>
      <c r="BV136" s="16"/>
      <c r="BX136" s="15"/>
      <c r="BY136" s="15"/>
      <c r="BZ136" s="15"/>
      <c r="CB136" s="16"/>
      <c r="CC136" s="16"/>
    </row>
    <row r="137" spans="1:81" ht="32.1" customHeight="1" x14ac:dyDescent="0.25">
      <c r="A137" s="28" t="s">
        <v>277</v>
      </c>
      <c r="B137" s="345" t="str">
        <f>'Descriptif - STOPP'!$AT$5&amp;" "&amp;'Descriptif - STOPP'!$AT$6&amp;" "&amp;'Descriptif - STOPP'!$AT$7&amp;" "&amp;'Descriptif - STOPP'!$CH$5&amp;" "&amp;'Descriptif - STOPP'!$CH$6&amp;" "&amp;'Descriptif - STOPP'!$CH$7</f>
        <v xml:space="preserve">     </v>
      </c>
      <c r="C137" s="346" t="str">
        <f>'Descriptif - STOPP'!$AT$8&amp;" "&amp;'Descriptif - STOPP'!$AT$9&amp;" "&amp;'Descriptif - STOPP'!$AT$10&amp;" "&amp;'Descriptif - STOPP'!$AT$11&amp;" "&amp;'Descriptif - STOPP'!$AT$12&amp;" "&amp;'Descriptif - STOPP'!$AT$13&amp;" "&amp;'Descriptif - STOPP'!$AT$14&amp;" "&amp;'Descriptif - STOPP'!$AT$15&amp;" "&amp;'Descriptif - STOPP'!$AT$16&amp;" "&amp;'Descriptif - STOPP'!$AT$17&amp;" "&amp;'Descriptif - STOPP'!$AT$18&amp;" "&amp;'Descriptif - STOPP'!$AT$19&amp;" "&amp;'Descriptif - STOPP'!$AT$20&amp;" "&amp;'Descriptif - STOPP'!$CH$8&amp;" "&amp;'Descriptif - STOPP'!$CH$9&amp;" "&amp;'Descriptif - STOPP'!$CH$10&amp;" "&amp;'Descriptif - STOPP'!$CH$11&amp;" "&amp;'Descriptif - STOPP'!$CH$12&amp;" "&amp;'Descriptif - STOPP'!$CH$13&amp;" "&amp;'Descriptif - STOPP'!$CH$14&amp;" "&amp;'Descriptif - STOPP'!$CH$15&amp;" "&amp;'Descriptif - STOPP'!$CH$16&amp;" "&amp;'Descriptif - STOPP'!$CH$17&amp;" "&amp;'Descriptif - STOPP'!$CH$18&amp;" "&amp;'Descriptif - STOPP'!$CH$19&amp;" "&amp;'Descriptif - STOPP'!$CH$20</f>
        <v xml:space="preserve">                         </v>
      </c>
      <c r="D137" s="346" t="str">
        <f>'Descriptif - STOPP'!$AT$21&amp;" "&amp;'Descriptif - STOPP'!$AT$22&amp;" "&amp;'Descriptif - STOPP'!$AT$23&amp;" "&amp;'Descriptif - STOPP'!$AT$24&amp;" "&amp;'Descriptif - STOPP'!$AT$25&amp;" "&amp;'Descriptif - STOPP'!$AT$26&amp;" "&amp;'Descriptif - STOPP'!$AT$27&amp;" "&amp;'Descriptif - STOPP'!$AT$28&amp;" "&amp;'Descriptif - STOPP'!$AT$29&amp;" "&amp;'Descriptif - STOPP'!$AT$30&amp;" "&amp;'Descriptif - STOPP'!$AT$31&amp;" "&amp;'Descriptif - STOPP'!$CH$21&amp;" "&amp;'Descriptif - STOPP'!$CH$22&amp;" "&amp;'Descriptif - STOPP'!$CH$23&amp;" "&amp;'Descriptif - STOPP'!$CH$24&amp;" "&amp;'Descriptif - STOPP'!$CH$25&amp;" "&amp;'Descriptif - STOPP'!$CH$26&amp;" "&amp;'Descriptif - STOPP'!$CH$27&amp;" "&amp;'Descriptif - STOPP'!$CH$28&amp;" "&amp;'Descriptif - STOPP'!$CH$29&amp;" "&amp;'Descriptif - STOPP'!$CH$30&amp;" "&amp;'Descriptif - STOPP'!$CH$31</f>
        <v xml:space="preserve">                     </v>
      </c>
      <c r="E137" s="346" t="str">
        <f>'Descriptif - STOPP'!$AT$32&amp;" "&amp;'Descriptif - STOPP'!$AT$33&amp;" "&amp;'Descriptif - STOPP'!$AT$34&amp;" "&amp;'Descriptif - STOPP'!$AT$35&amp;" "&amp;'Descriptif - STOPP'!$AT$36&amp;" "&amp;'Descriptif - STOPP'!$AT$37&amp;" "&amp;'Descriptif - STOPP'!$AT$38&amp;" "&amp;'Descriptif - STOPP'!$AT$39&amp;" "&amp;'Descriptif - STOPP'!$AT$40&amp;" "&amp;'Descriptif - STOPP'!$AT$41&amp;" "&amp;'Descriptif - STOPP'!$AT$42&amp;" "&amp;'Descriptif - STOPP'!$AT$43&amp;" "&amp;'Descriptif - STOPP'!$AT$44&amp;" "&amp;'Descriptif - STOPP'!$AT$45&amp;" "&amp;'Descriptif - STOPP'!$CH$32&amp;" "&amp;'Descriptif - STOPP'!$CH$33&amp;" "&amp;'Descriptif - STOPP'!$CH$34&amp;" "&amp;'Descriptif - STOPP'!$CH$35&amp;" "&amp;'Descriptif - STOPP'!$CH$36&amp;" "&amp;'Descriptif - STOPP'!$CH$37&amp;" "&amp;'Descriptif - STOPP'!$CH$38&amp;" "&amp;'Descriptif - STOPP'!$CH$39&amp;" "&amp;'Descriptif - STOPP'!$CH$40&amp;" "&amp;'Descriptif - STOPP'!$CH$41&amp;" "&amp;'Descriptif - STOPP'!$CH$42&amp;" "&amp;'Descriptif - STOPP'!$CH$43&amp;" "&amp;'Descriptif - STOPP'!$CH$44&amp;" "&amp;'Descriptif - STOPP'!$CH$45</f>
        <v xml:space="preserve">                           </v>
      </c>
      <c r="F137" s="346" t="str">
        <f>'Descriptif - STOPP'!$AT$46&amp;" "&amp;'Descriptif - STOPP'!$AT$47&amp;" "&amp;'Descriptif - STOPP'!$AT$48&amp;" "&amp;'Descriptif - STOPP'!$AT$49&amp;" "&amp;'Descriptif - STOPP'!$AT$50&amp;" "&amp;'Descriptif - STOPP'!$AT$51&amp;" "&amp;'Descriptif - STOPP'!$CH$46&amp;" "&amp;'Descriptif - STOPP'!$CH$47&amp;" "&amp;'Descriptif - STOPP'!$CH$48&amp;" "&amp;'Descriptif - STOPP'!$CH$49&amp;" "&amp;'Descriptif - STOPP'!$CH$50&amp;" "&amp;'Descriptif - STOPP'!$CH$51</f>
        <v xml:space="preserve">           </v>
      </c>
      <c r="G137" s="346" t="str">
        <f>'Descriptif - STOPP'!$AT$52&amp;" "&amp;'Descriptif - STOPP'!$AT$53&amp;" "&amp;'Descriptif - STOPP'!$AT$54&amp;" "&amp;'Descriptif - STOPP'!$AT$55&amp;" "&amp;'Descriptif - STOPP'!$CH$52&amp;" "&amp;'Descriptif - STOPP'!$CH$53&amp;" "&amp;'Descriptif - STOPP'!$CH$54&amp;" "&amp;'Descriptif - STOPP'!$CH$55</f>
        <v xml:space="preserve">       </v>
      </c>
      <c r="H137" s="346" t="str">
        <f>'Descriptif - STOPP'!$AT$56&amp;" "&amp;'Descriptif - STOPP'!$AT$57&amp;" "&amp;'Descriptif - STOPP'!$AT$58&amp;" "&amp;'Descriptif - STOPP'!$AT$59&amp;" "&amp;'Descriptif - STOPP'!$AT$60&amp;" "&amp;'Descriptif - STOPP'!$CH$56&amp;" "&amp;'Descriptif - STOPP'!$CH$57&amp;" "&amp;'Descriptif - STOPP'!$CH$58&amp;" "&amp;'Descriptif - STOPP'!$CH$59&amp;" "&amp;'Descriptif - STOPP'!$CH$60</f>
        <v xml:space="preserve">         </v>
      </c>
      <c r="I137" s="346" t="str">
        <f>'Descriptif - STOPP'!$AT$61&amp;" "&amp;'Descriptif - STOPP'!$AT$62&amp;" "&amp;'Descriptif - STOPP'!$AT$63&amp;" "&amp;'Descriptif - STOPP'!$AT$64&amp;" "&amp;'Descriptif - STOPP'!$AT$65&amp;" "&amp;'Descriptif - STOPP'!$AT$66&amp;" "&amp;'Descriptif - STOPP'!$AT$67&amp;" "&amp;'Descriptif - STOPP'!$AT$68&amp;" "&amp;'Descriptif - STOPP'!$AT$69&amp;" "&amp;'Descriptif - STOPP'!$CH$61&amp;" "&amp;'Descriptif - STOPP'!$CH$62&amp;" "&amp;'Descriptif - STOPP'!$CH$63&amp;" "&amp;'Descriptif - STOPP'!$CH$64&amp;" "&amp;'Descriptif - STOPP'!$CH$65&amp;" "&amp;'Descriptif - STOPP'!$CH$66&amp;" "&amp;'Descriptif - STOPP'!$CH$67&amp;" "&amp;'Descriptif - STOPP'!$CH$68&amp;" "&amp;'Descriptif - STOPP'!$CH$69</f>
        <v xml:space="preserve">                 </v>
      </c>
      <c r="J137" s="346" t="str">
        <f>'Descriptif - STOPP'!$AT$70&amp;" "&amp;'Descriptif - STOPP'!$AT$71&amp;" "&amp;'Descriptif - STOPP'!$CH$70&amp;" "&amp;'Descriptif - STOPP'!$CH$71</f>
        <v xml:space="preserve">   </v>
      </c>
      <c r="K137" s="346" t="str">
        <f>'Descriptif - STOPP'!$AT$73&amp;" "&amp;'Descriptif - STOPP'!$AT$74&amp;" "&amp;'Descriptif - STOPP'!$AT$75&amp;" "&amp;'Descriptif - STOPP'!$AT$76&amp;" "&amp;'Descriptif - STOPP'!$AT$77&amp;" "&amp;'Descriptif - STOPP'!$CH$73&amp;" "&amp;'Descriptif - STOPP'!$CH$74&amp;" "&amp;'Descriptif - STOPP'!$CH$75&amp;" "&amp;'Descriptif - STOPP'!$CH$76&amp;" "&amp;'Descriptif - STOPP'!$CH$77</f>
        <v xml:space="preserve">         </v>
      </c>
      <c r="L137" s="346" t="str">
        <f>'Descriptif - STOPP'!$AT$78&amp;" "&amp;'Descriptif - STOPP'!$AT$79&amp;" "&amp;'Descriptif - STOPP'!$AT$80&amp;" "&amp;'Descriptif - STOPP'!$AT$81&amp;" "&amp;'Descriptif - STOPP'!$CH$78&amp;" "&amp;'Descriptif - STOPP'!$CH$79&amp;" "&amp;'Descriptif - STOPP'!$CH$80&amp;" "&amp;'Descriptif - STOPP'!$CH$81</f>
        <v xml:space="preserve">       </v>
      </c>
      <c r="M137" s="346" t="str">
        <f>'Descriptif - STOPP'!$AT$82&amp;" "&amp;'Descriptif - STOPP'!$AT$83&amp;" "&amp;'Descriptif - STOPP'!$AT$84&amp;" "&amp;'Descriptif - STOPP'!$CH$82&amp;" "&amp;'Descriptif - STOPP'!$CH$83&amp;" "&amp;'Descriptif - STOPP'!$CH$84</f>
        <v xml:space="preserve">     </v>
      </c>
      <c r="N137" s="347" t="str">
        <f>'Descriptif - STOPP'!$AT$85&amp;" "&amp;'Descriptif - STOPP'!$CH$85</f>
        <v xml:space="preserve"> </v>
      </c>
      <c r="O137" s="348">
        <f>COUNTIF('Descriptif - STOPP'!$AT$5:$AT$85,"?1")+COUNTIF('Descriptif - STOPP'!$AT$5:$AT$85,"?2")+COUNTIF('Descriptif - STOPP'!$AT$5:$AT$85,"?3")+COUNTIF('Descriptif - STOPP'!$AT$5:$AT$85,"?4")+COUNTIF('Descriptif - STOPP'!$AT$5:$AT$85,"?5")+COUNTIF('Descriptif - STOPP'!$AT$5:$AT$85,"?6")+COUNTIF('Descriptif - STOPP'!$AT$5:$AT$85,"?7")+COUNTIF('Descriptif - STOPP'!$AT$5:$AT$85,"?8")+COUNTIF('Descriptif - STOPP'!$AT$5:$AT$85,"?9")+COUNTIF('Descriptif - STOPP'!$AT$5:$AT$85,"?10")+COUNTIF('Descriptif - STOPP'!$AT$5:$AT$85,"?11")+COUNTIF('Descriptif - STOPP'!$AT$5:$AT$85,"?12")+COUNTIF('Descriptif - STOPP'!$AT$5:$AT$85,"?13")+COUNTIF('Descriptif - STOPP'!$AT$5:$AT$85,"?14")</f>
        <v>0</v>
      </c>
      <c r="P137" s="348">
        <f>+COUNTIF('Descriptif - STOPP'!$CH$5:$CH$85,"?*")</f>
        <v>0</v>
      </c>
      <c r="Q137" s="161"/>
      <c r="R137" s="161"/>
    </row>
    <row r="138" spans="1:81" ht="32.1" customHeight="1" x14ac:dyDescent="0.25">
      <c r="A138" s="29" t="s">
        <v>278</v>
      </c>
      <c r="B138" s="349" t="str">
        <f>'Descriptif - STOPP'!$AU$5&amp;" "&amp;'Descriptif - STOPP'!$AU$6&amp;" "&amp;'Descriptif - STOPP'!$AU$7&amp;" "&amp;'Descriptif - STOPP'!$CI$5&amp;" "&amp;'Descriptif - STOPP'!$CI$6&amp;" "&amp;'Descriptif - STOPP'!$CI$7</f>
        <v xml:space="preserve">     </v>
      </c>
      <c r="C138" s="350" t="str">
        <f>'Descriptif - STOPP'!$AU$8&amp;" "&amp;'Descriptif - STOPP'!$AU$9&amp;" "&amp;'Descriptif - STOPP'!$AU$10&amp;" "&amp;'Descriptif - STOPP'!$AU$11&amp;" "&amp;'Descriptif - STOPP'!$AU$12&amp;" "&amp;'Descriptif - STOPP'!$AU$13&amp;" "&amp;'Descriptif - STOPP'!$AU$14&amp;" "&amp;'Descriptif - STOPP'!$AU$15&amp;" "&amp;'Descriptif - STOPP'!$AU$16&amp;" "&amp;'Descriptif - STOPP'!$AU$17&amp;" "&amp;'Descriptif - STOPP'!$AU$18&amp;" "&amp;'Descriptif - STOPP'!$AU$19&amp;" "&amp;'Descriptif - STOPP'!$AU$20&amp;" "&amp;'Descriptif - STOPP'!$CI$8&amp;" "&amp;'Descriptif - STOPP'!$CI$9&amp;" "&amp;'Descriptif - STOPP'!$CI$10&amp;" "&amp;'Descriptif - STOPP'!$CI$11&amp;" "&amp;'Descriptif - STOPP'!$CI$12&amp;" "&amp;'Descriptif - STOPP'!$CI$13&amp;" "&amp;'Descriptif - STOPP'!$CI$14&amp;" "&amp;'Descriptif - STOPP'!$CI$15&amp;" "&amp;'Descriptif - STOPP'!$CI$16&amp;" "&amp;'Descriptif - STOPP'!$CI$17&amp;" "&amp;'Descriptif - STOPP'!$CI$18&amp;" "&amp;'Descriptif - STOPP'!$CI$19&amp;" "&amp;'Descriptif - STOPP'!$CI$20</f>
        <v xml:space="preserve">                         </v>
      </c>
      <c r="D138" s="350" t="str">
        <f>'Descriptif - STOPP'!$AU$21&amp;" "&amp;'Descriptif - STOPP'!$AU$22&amp;" "&amp;'Descriptif - STOPP'!$AU$23&amp;" "&amp;'Descriptif - STOPP'!$AU$24&amp;" "&amp;'Descriptif - STOPP'!$AU$25&amp;" "&amp;'Descriptif - STOPP'!$AU$26&amp;" "&amp;'Descriptif - STOPP'!$AU$27&amp;" "&amp;'Descriptif - STOPP'!$AU$28&amp;" "&amp;'Descriptif - STOPP'!$AU$29&amp;" "&amp;'Descriptif - STOPP'!$AU$30&amp;" "&amp;'Descriptif - STOPP'!$AU$31&amp;" "&amp;'Descriptif - STOPP'!$CI$21&amp;" "&amp;'Descriptif - STOPP'!$CI$22&amp;" "&amp;'Descriptif - STOPP'!$CI$23&amp;" "&amp;'Descriptif - STOPP'!$CI$24&amp;" "&amp;'Descriptif - STOPP'!$CI$25&amp;" "&amp;'Descriptif - STOPP'!$CI$26&amp;" "&amp;'Descriptif - STOPP'!$CI$27&amp;" "&amp;'Descriptif - STOPP'!$CI$28&amp;" "&amp;'Descriptif - STOPP'!$CI$29&amp;" "&amp;'Descriptif - STOPP'!$CI$30&amp;" "&amp;'Descriptif - STOPP'!$CI$31</f>
        <v xml:space="preserve">                     </v>
      </c>
      <c r="E138" s="350" t="str">
        <f>'Descriptif - STOPP'!$AU$32&amp;" "&amp;'Descriptif - STOPP'!$AU$33&amp;" "&amp;'Descriptif - STOPP'!$AU$34&amp;" "&amp;'Descriptif - STOPP'!$AU$35&amp;" "&amp;'Descriptif - STOPP'!$AU$36&amp;" "&amp;'Descriptif - STOPP'!$AU$37&amp;" "&amp;'Descriptif - STOPP'!$AU$38&amp;" "&amp;'Descriptif - STOPP'!$AU$39&amp;" "&amp;'Descriptif - STOPP'!$AU$40&amp;" "&amp;'Descriptif - STOPP'!$AU$41&amp;" "&amp;'Descriptif - STOPP'!$AU$42&amp;" "&amp;'Descriptif - STOPP'!$AU$43&amp;" "&amp;'Descriptif - STOPP'!$AU$44&amp;" "&amp;'Descriptif - STOPP'!$AU$45&amp;" "&amp;'Descriptif - STOPP'!$CI$32&amp;" "&amp;'Descriptif - STOPP'!$CI$33&amp;" "&amp;'Descriptif - STOPP'!$CI$34&amp;" "&amp;'Descriptif - STOPP'!$CI$35&amp;" "&amp;'Descriptif - STOPP'!$CI$36&amp;" "&amp;'Descriptif - STOPP'!$CI$37&amp;" "&amp;'Descriptif - STOPP'!$CI$38&amp;" "&amp;'Descriptif - STOPP'!$CI$39&amp;" "&amp;'Descriptif - STOPP'!$CI$40&amp;" "&amp;'Descriptif - STOPP'!$CI$41&amp;" "&amp;'Descriptif - STOPP'!$CI$42&amp;" "&amp;'Descriptif - STOPP'!$CI$43&amp;" "&amp;'Descriptif - STOPP'!$CI$44&amp;" "&amp;'Descriptif - STOPP'!$CI$45</f>
        <v xml:space="preserve">                           </v>
      </c>
      <c r="F138" s="350" t="str">
        <f>'Descriptif - STOPP'!$AU$46&amp;" "&amp;'Descriptif - STOPP'!$AU$47&amp;" "&amp;'Descriptif - STOPP'!$AU$48&amp;" "&amp;'Descriptif - STOPP'!$AU$49&amp;" "&amp;'Descriptif - STOPP'!$AU$50&amp;" "&amp;'Descriptif - STOPP'!$AU$51&amp;" "&amp;'Descriptif - STOPP'!$CI$46&amp;" "&amp;'Descriptif - STOPP'!$CI$47&amp;" "&amp;'Descriptif - STOPP'!$CI$48&amp;" "&amp;'Descriptif - STOPP'!$CI$49&amp;" "&amp;'Descriptif - STOPP'!$CI$50&amp;" "&amp;'Descriptif - STOPP'!$CI$51</f>
        <v xml:space="preserve">           </v>
      </c>
      <c r="G138" s="350" t="str">
        <f>'Descriptif - STOPP'!$AU$52&amp;" "&amp;'Descriptif - STOPP'!$AU$53&amp;" "&amp;'Descriptif - STOPP'!$AU$54&amp;" "&amp;'Descriptif - STOPP'!$AU$55&amp;" "&amp;'Descriptif - STOPP'!$CI$52&amp;" "&amp;'Descriptif - STOPP'!$CI$53&amp;" "&amp;'Descriptif - STOPP'!$CI$54&amp;" "&amp;'Descriptif - STOPP'!$CI$55</f>
        <v xml:space="preserve">       </v>
      </c>
      <c r="H138" s="350" t="str">
        <f>'Descriptif - STOPP'!$AU$56&amp;" "&amp;'Descriptif - STOPP'!$AU$57&amp;" "&amp;'Descriptif - STOPP'!$AU$58&amp;" "&amp;'Descriptif - STOPP'!$AU$59&amp;" "&amp;'Descriptif - STOPP'!$AU$60&amp;" "&amp;'Descriptif - STOPP'!$CI$56&amp;" "&amp;'Descriptif - STOPP'!$CI$57&amp;" "&amp;'Descriptif - STOPP'!$CI$58&amp;" "&amp;'Descriptif - STOPP'!$CI$59&amp;" "&amp;'Descriptif - STOPP'!$CI$60</f>
        <v xml:space="preserve">         </v>
      </c>
      <c r="I138" s="350" t="str">
        <f>'Descriptif - STOPP'!$AU$61&amp;" "&amp;'Descriptif - STOPP'!$AU$62&amp;" "&amp;'Descriptif - STOPP'!$AU$63&amp;" "&amp;'Descriptif - STOPP'!$AU$64&amp;" "&amp;'Descriptif - STOPP'!$AU$65&amp;" "&amp;'Descriptif - STOPP'!$AU$66&amp;" "&amp;'Descriptif - STOPP'!$AU$67&amp;" "&amp;'Descriptif - STOPP'!$AU$68&amp;" "&amp;'Descriptif - STOPP'!$AU$69&amp;" "&amp;'Descriptif - STOPP'!$CI$61&amp;" "&amp;'Descriptif - STOPP'!$CI$62&amp;" "&amp;'Descriptif - STOPP'!$CI$63&amp;" "&amp;'Descriptif - STOPP'!$CI$64&amp;" "&amp;'Descriptif - STOPP'!$CI$65&amp;" "&amp;'Descriptif - STOPP'!$CI$66&amp;" "&amp;'Descriptif - STOPP'!$CI$67&amp;" "&amp;'Descriptif - STOPP'!$CI$68&amp;" "&amp;'Descriptif - STOPP'!$CI$69</f>
        <v xml:space="preserve">                 </v>
      </c>
      <c r="J138" s="350" t="str">
        <f>'Descriptif - STOPP'!$AU$70&amp;" "&amp;'Descriptif - STOPP'!$AU$71&amp;" "&amp;'Descriptif - STOPP'!$CI$70&amp;" "&amp;'Descriptif - STOPP'!$CI$71</f>
        <v xml:space="preserve">   </v>
      </c>
      <c r="K138" s="350" t="str">
        <f>'Descriptif - STOPP'!$AU$73&amp;" "&amp;'Descriptif - STOPP'!$AU$74&amp;" "&amp;'Descriptif - STOPP'!$AU$75&amp;" "&amp;'Descriptif - STOPP'!$AU$76&amp;" "&amp;'Descriptif - STOPP'!$AU$77&amp;" "&amp;'Descriptif - STOPP'!$CI$73&amp;" "&amp;'Descriptif - STOPP'!$CI$74&amp;" "&amp;'Descriptif - STOPP'!$CI$75&amp;" "&amp;'Descriptif - STOPP'!$CI$76&amp;" "&amp;'Descriptif - STOPP'!$CI$77</f>
        <v xml:space="preserve">         </v>
      </c>
      <c r="L138" s="350" t="str">
        <f>'Descriptif - STOPP'!$AU$78&amp;" "&amp;'Descriptif - STOPP'!$AU$79&amp;" "&amp;'Descriptif - STOPP'!$AU$80&amp;" "&amp;'Descriptif - STOPP'!$AU$81&amp;" "&amp;'Descriptif - STOPP'!$CI$78&amp;" "&amp;'Descriptif - STOPP'!$CI$79&amp;" "&amp;'Descriptif - STOPP'!$CI$80&amp;" "&amp;'Descriptif - STOPP'!$CI$81</f>
        <v xml:space="preserve">       </v>
      </c>
      <c r="M138" s="350" t="str">
        <f>'Descriptif - STOPP'!$AU$82&amp;" "&amp;'Descriptif - STOPP'!$AU$83&amp;" "&amp;'Descriptif - STOPP'!$AU$84&amp;" "&amp;'Descriptif - STOPP'!$CI$82&amp;" "&amp;'Descriptif - STOPP'!$CI$83&amp;" "&amp;'Descriptif - STOPP'!$CI$84</f>
        <v xml:space="preserve">     </v>
      </c>
      <c r="N138" s="351" t="str">
        <f>'Descriptif - STOPP'!$AU$85&amp;" "&amp;'Descriptif - STOPP'!$CI$85</f>
        <v xml:space="preserve"> </v>
      </c>
      <c r="O138" s="352">
        <f>COUNTIF('Descriptif - STOPP'!$AU$5:$AU$85,"?1")+COUNTIF('Descriptif - STOPP'!$AU$5:$AU$85,"?2")+COUNTIF('Descriptif - STOPP'!$AU$5:$AU$85,"?3")+COUNTIF('Descriptif - STOPP'!$AU$5:$AU$85,"?4")+COUNTIF('Descriptif - STOPP'!$AU$5:$AU$85,"?5")+COUNTIF('Descriptif - STOPP'!$AU$5:$AU$85,"?6")+COUNTIF('Descriptif - STOPP'!$AU$5:$AU$85,"?7")+COUNTIF('Descriptif - STOPP'!$AU$5:$AU$85,"?8")+COUNTIF('Descriptif - STOPP'!$AU$5:$AU$85,"?9")+COUNTIF('Descriptif - STOPP'!$AU$5:$AU$85,"?10")+COUNTIF('Descriptif - STOPP'!$AU$5:$AU$85,"?11")+COUNTIF('Descriptif - STOPP'!$AU$5:$AU$85,"?12")+COUNTIF('Descriptif - STOPP'!$AU$5:$AU$85,"?13")+COUNTIF('Descriptif - STOPP'!$AU$5:$AU$85,"?14")</f>
        <v>0</v>
      </c>
      <c r="P138" s="352">
        <f>+COUNTIF('Descriptif - STOPP'!$CI$5:$CI$85,"?*")</f>
        <v>0</v>
      </c>
    </row>
    <row r="139" spans="1:81" ht="32.1" customHeight="1" x14ac:dyDescent="0.25">
      <c r="A139" s="30" t="s">
        <v>279</v>
      </c>
      <c r="B139" s="353" t="str">
        <f>'Descriptif - STOPP'!$AV$5&amp;" "&amp;'Descriptif - STOPP'!$AV$6&amp;" "&amp;'Descriptif - STOPP'!$AV$7&amp;" "&amp;'Descriptif - STOPP'!$CJ$5&amp;" "&amp;'Descriptif - STOPP'!$CJ$6&amp;" "&amp;'Descriptif - STOPP'!$CJ$7</f>
        <v xml:space="preserve">     </v>
      </c>
      <c r="C139" s="354" t="str">
        <f>'Descriptif - STOPP'!$AV$8&amp;" "&amp;'Descriptif - STOPP'!$AV$9&amp;" "&amp;'Descriptif - STOPP'!$AV$10&amp;" "&amp;'Descriptif - STOPP'!$AV$11&amp;" "&amp;'Descriptif - STOPP'!$AV$12&amp;" "&amp;'Descriptif - STOPP'!$AV$13&amp;" "&amp;'Descriptif - STOPP'!$AV$14&amp;" "&amp;'Descriptif - STOPP'!$AV$15&amp;" "&amp;'Descriptif - STOPP'!$AV$16&amp;" "&amp;'Descriptif - STOPP'!$AV$17&amp;" "&amp;'Descriptif - STOPP'!$AV$18&amp;" "&amp;'Descriptif - STOPP'!$AV$19&amp;" "&amp;'Descriptif - STOPP'!$AV$20&amp;" "&amp;'Descriptif - STOPP'!$CJ$8&amp;" "&amp;'Descriptif - STOPP'!$CJ$9&amp;" "&amp;'Descriptif - STOPP'!$CJ$10&amp;" "&amp;'Descriptif - STOPP'!$CJ$11&amp;" "&amp;'Descriptif - STOPP'!$CJ$12&amp;" "&amp;'Descriptif - STOPP'!$CJ$13&amp;" "&amp;'Descriptif - STOPP'!$CJ$14&amp;" "&amp;'Descriptif - STOPP'!$CJ$15&amp;" "&amp;'Descriptif - STOPP'!$CJ$16&amp;" "&amp;'Descriptif - STOPP'!$CJ$17&amp;" "&amp;'Descriptif - STOPP'!$CJ$18&amp;" "&amp;'Descriptif - STOPP'!$CJ$19&amp;" "&amp;'Descriptif - STOPP'!$CJ$20</f>
        <v xml:space="preserve">                         </v>
      </c>
      <c r="D139" s="354" t="str">
        <f>'Descriptif - STOPP'!$AV$21&amp;" "&amp;'Descriptif - STOPP'!$AV$22&amp;" "&amp;'Descriptif - STOPP'!$AV$23&amp;" "&amp;'Descriptif - STOPP'!$AV$24&amp;" "&amp;'Descriptif - STOPP'!$AV$25&amp;" "&amp;'Descriptif - STOPP'!$AV$26&amp;" "&amp;'Descriptif - STOPP'!$AV$27&amp;" "&amp;'Descriptif - STOPP'!$AV$28&amp;" "&amp;'Descriptif - STOPP'!$AV$29&amp;" "&amp;'Descriptif - STOPP'!$AV$30&amp;" "&amp;'Descriptif - STOPP'!$AV$31&amp;" "&amp;'Descriptif - STOPP'!$CJ$21&amp;" "&amp;'Descriptif - STOPP'!$CJ$22&amp;" "&amp;'Descriptif - STOPP'!$CJ$23&amp;" "&amp;'Descriptif - STOPP'!$CJ$24&amp;" "&amp;'Descriptif - STOPP'!$CJ$25&amp;" "&amp;'Descriptif - STOPP'!$CJ$26&amp;" "&amp;'Descriptif - STOPP'!$CJ$27&amp;" "&amp;'Descriptif - STOPP'!$CJ$28&amp;" "&amp;'Descriptif - STOPP'!$CJ$29&amp;" "&amp;'Descriptif - STOPP'!$CJ$30&amp;" "&amp;'Descriptif - STOPP'!$CJ$31</f>
        <v xml:space="preserve">                     </v>
      </c>
      <c r="E139" s="354" t="str">
        <f>'Descriptif - STOPP'!$AV$32&amp;" "&amp;'Descriptif - STOPP'!$AV$33&amp;" "&amp;'Descriptif - STOPP'!$AV$34&amp;" "&amp;'Descriptif - STOPP'!$AV$35&amp;" "&amp;'Descriptif - STOPP'!$AV$36&amp;" "&amp;'Descriptif - STOPP'!$AV$37&amp;" "&amp;'Descriptif - STOPP'!$AV$38&amp;" "&amp;'Descriptif - STOPP'!$AV$39&amp;" "&amp;'Descriptif - STOPP'!$AV$40&amp;" "&amp;'Descriptif - STOPP'!$AV$41&amp;" "&amp;'Descriptif - STOPP'!$AV$42&amp;" "&amp;'Descriptif - STOPP'!$AV$43&amp;" "&amp;'Descriptif - STOPP'!$AV$44&amp;" "&amp;'Descriptif - STOPP'!$AV$45&amp;" "&amp;'Descriptif - STOPP'!$CJ$32&amp;" "&amp;'Descriptif - STOPP'!$CJ$33&amp;" "&amp;'Descriptif - STOPP'!$CJ$34&amp;" "&amp;'Descriptif - STOPP'!$CJ$35&amp;" "&amp;'Descriptif - STOPP'!$CJ$36&amp;" "&amp;'Descriptif - STOPP'!$CJ$37&amp;" "&amp;'Descriptif - STOPP'!$CJ$38&amp;" "&amp;'Descriptif - STOPP'!$CJ$39&amp;" "&amp;'Descriptif - STOPP'!$CJ$40&amp;" "&amp;'Descriptif - STOPP'!$CJ$41&amp;" "&amp;'Descriptif - STOPP'!$CJ$42&amp;" "&amp;'Descriptif - STOPP'!$CJ$43&amp;" "&amp;'Descriptif - STOPP'!$CJ$44&amp;" "&amp;'Descriptif - STOPP'!$CJ$45</f>
        <v xml:space="preserve">                           </v>
      </c>
      <c r="F139" s="354" t="str">
        <f>'Descriptif - STOPP'!$AV$46&amp;" "&amp;'Descriptif - STOPP'!$AV$47&amp;" "&amp;'Descriptif - STOPP'!$AV$48&amp;" "&amp;'Descriptif - STOPP'!$AV$49&amp;" "&amp;'Descriptif - STOPP'!$AV$50&amp;" "&amp;'Descriptif - STOPP'!$AV$51&amp;" "&amp;'Descriptif - STOPP'!$CJ$46&amp;" "&amp;'Descriptif - STOPP'!$CJ$47&amp;" "&amp;'Descriptif - STOPP'!$CJ$48&amp;" "&amp;'Descriptif - STOPP'!$CJ$49&amp;" "&amp;'Descriptif - STOPP'!$CJ$50&amp;" "&amp;'Descriptif - STOPP'!$CJ$51</f>
        <v xml:space="preserve">           </v>
      </c>
      <c r="G139" s="354" t="str">
        <f>'Descriptif - STOPP'!$AV$52&amp;" "&amp;'Descriptif - STOPP'!$AV$53&amp;" "&amp;'Descriptif - STOPP'!$AV$54&amp;" "&amp;'Descriptif - STOPP'!$AV$55&amp;" "&amp;'Descriptif - STOPP'!$CJ$52&amp;" "&amp;'Descriptif - STOPP'!$CJ$53&amp;" "&amp;'Descriptif - STOPP'!$CJ$54&amp;" "&amp;'Descriptif - STOPP'!$CJ$55</f>
        <v xml:space="preserve">       </v>
      </c>
      <c r="H139" s="354" t="str">
        <f>'Descriptif - STOPP'!$AV$56&amp;" "&amp;'Descriptif - STOPP'!$AV$57&amp;" "&amp;'Descriptif - STOPP'!$AV$58&amp;" "&amp;'Descriptif - STOPP'!$AV$59&amp;" "&amp;'Descriptif - STOPP'!$AV$60&amp;" "&amp;'Descriptif - STOPP'!$CJ$56&amp;" "&amp;'Descriptif - STOPP'!$CJ$57&amp;" "&amp;'Descriptif - STOPP'!$CJ$58&amp;" "&amp;'Descriptif - STOPP'!$CJ$59&amp;" "&amp;'Descriptif - STOPP'!$CJ$60</f>
        <v xml:space="preserve">         </v>
      </c>
      <c r="I139" s="354" t="str">
        <f>'Descriptif - STOPP'!$AV$61&amp;" "&amp;'Descriptif - STOPP'!$AV$62&amp;" "&amp;'Descriptif - STOPP'!$AV$63&amp;" "&amp;'Descriptif - STOPP'!$AV$64&amp;" "&amp;'Descriptif - STOPP'!$AV$65&amp;" "&amp;'Descriptif - STOPP'!$AV$66&amp;" "&amp;'Descriptif - STOPP'!$AV$67&amp;" "&amp;'Descriptif - STOPP'!$AV$68&amp;" "&amp;'Descriptif - STOPP'!$AV$69&amp;" "&amp;'Descriptif - STOPP'!$CJ$61&amp;" "&amp;'Descriptif - STOPP'!$CJ$62&amp;" "&amp;'Descriptif - STOPP'!$CJ$63&amp;" "&amp;'Descriptif - STOPP'!$CJ$64&amp;" "&amp;'Descriptif - STOPP'!$CJ$65&amp;" "&amp;'Descriptif - STOPP'!$CJ$66&amp;" "&amp;'Descriptif - STOPP'!$CJ$67&amp;" "&amp;'Descriptif - STOPP'!$CJ$68&amp;" "&amp;'Descriptif - STOPP'!$CJ$69</f>
        <v xml:space="preserve">                 </v>
      </c>
      <c r="J139" s="354" t="str">
        <f>'Descriptif - STOPP'!$AV$70&amp;" "&amp;'Descriptif - STOPP'!$AV$71&amp;" "&amp;'Descriptif - STOPP'!$CJ$70&amp;" "&amp;'Descriptif - STOPP'!$CJ$71</f>
        <v xml:space="preserve">   </v>
      </c>
      <c r="K139" s="354" t="str">
        <f>'Descriptif - STOPP'!$AV$73&amp;" "&amp;'Descriptif - STOPP'!$AV$74&amp;" "&amp;'Descriptif - STOPP'!$AV$75&amp;" "&amp;'Descriptif - STOPP'!$AV$76&amp;" "&amp;'Descriptif - STOPP'!$AV$77&amp;" "&amp;'Descriptif - STOPP'!$CJ$73&amp;" "&amp;'Descriptif - STOPP'!$CJ$74&amp;" "&amp;'Descriptif - STOPP'!$CJ$75&amp;" "&amp;'Descriptif - STOPP'!$CJ$76&amp;" "&amp;'Descriptif - STOPP'!$CJ$77</f>
        <v xml:space="preserve">         </v>
      </c>
      <c r="L139" s="354" t="str">
        <f>'Descriptif - STOPP'!$AV$78&amp;" "&amp;'Descriptif - STOPP'!$AV$79&amp;" "&amp;'Descriptif - STOPP'!$AV$80&amp;" "&amp;'Descriptif - STOPP'!$AV$81&amp;" "&amp;'Descriptif - STOPP'!$CJ$78&amp;" "&amp;'Descriptif - STOPP'!$CJ$79&amp;" "&amp;'Descriptif - STOPP'!$CJ$80&amp;" "&amp;'Descriptif - STOPP'!$CJ$81</f>
        <v xml:space="preserve">       </v>
      </c>
      <c r="M139" s="354" t="str">
        <f>'Descriptif - STOPP'!$AV$82&amp;" "&amp;'Descriptif - STOPP'!$AV$83&amp;" "&amp;'Descriptif - STOPP'!$AV$84&amp;" "&amp;'Descriptif - STOPP'!$CJ$82&amp;" "&amp;'Descriptif - STOPP'!$CJ$83&amp;" "&amp;'Descriptif - STOPP'!$CJ$84</f>
        <v xml:space="preserve">     </v>
      </c>
      <c r="N139" s="355" t="str">
        <f>'Descriptif - STOPP'!$AV$85&amp;" "&amp;'Descriptif - STOPP'!$CJ$85</f>
        <v xml:space="preserve"> </v>
      </c>
      <c r="O139" s="356">
        <f>COUNTIF('Descriptif - STOPP'!$AV$5:$AV$85,"?1")+COUNTIF('Descriptif - STOPP'!$AV$5:$AV$85,"?2")+COUNTIF('Descriptif - STOPP'!$AV$5:$AV$85,"?3")+COUNTIF('Descriptif - STOPP'!$AV$5:$AV$85,"?4")+COUNTIF('Descriptif - STOPP'!$AV$5:$AV$85,"?5")+COUNTIF('Descriptif - STOPP'!$AV$5:$AV$85,"?6")+COUNTIF('Descriptif - STOPP'!$AV$5:$AV$85,"?7")+COUNTIF('Descriptif - STOPP'!$AV$5:$AV$85,"?8")+COUNTIF('Descriptif - STOPP'!$AV$5:$AV$85,"?9")+COUNTIF('Descriptif - STOPP'!$AV$5:$AV$85,"?10")+COUNTIF('Descriptif - STOPP'!$AV$5:$AV$85,"?11")+COUNTIF('Descriptif - STOPP'!$AV$5:$AV$85,"?12")+COUNTIF('Descriptif - STOPP'!$AV$5:$AV$85,"?13")+COUNTIF('Descriptif - STOPP'!$AV$5:$AV$85,"?14")</f>
        <v>0</v>
      </c>
      <c r="P139" s="356">
        <f>+COUNTIF('Descriptif - STOPP'!$CJ$5:$CJ$85,"?*")</f>
        <v>0</v>
      </c>
    </row>
    <row r="140" spans="1:81" ht="32.1" customHeight="1" x14ac:dyDescent="0.25">
      <c r="A140" s="29" t="s">
        <v>280</v>
      </c>
      <c r="B140" s="349" t="str">
        <f>'Descriptif - STOPP'!$AW$5&amp;" "&amp;'Descriptif - STOPP'!$AW$6&amp;" "&amp;'Descriptif - STOPP'!$AW$7&amp;" "&amp;'Descriptif - STOPP'!$CK$5&amp;" "&amp;'Descriptif - STOPP'!$CK$6&amp;" "&amp;'Descriptif - STOPP'!$CK$7</f>
        <v xml:space="preserve">     </v>
      </c>
      <c r="C140" s="350" t="str">
        <f>'Descriptif - STOPP'!$AW$8&amp;" "&amp;'Descriptif - STOPP'!$AW$9&amp;" "&amp;'Descriptif - STOPP'!$AW$10&amp;" "&amp;'Descriptif - STOPP'!$AW$11&amp;" "&amp;'Descriptif - STOPP'!$AW$12&amp;" "&amp;'Descriptif - STOPP'!$AW$13&amp;" "&amp;'Descriptif - STOPP'!$AW$14&amp;" "&amp;'Descriptif - STOPP'!$AW$15&amp;" "&amp;'Descriptif - STOPP'!$AW$16&amp;" "&amp;'Descriptif - STOPP'!$AW$17&amp;" "&amp;'Descriptif - STOPP'!$AW$18&amp;" "&amp;'Descriptif - STOPP'!$AW$19&amp;" "&amp;'Descriptif - STOPP'!$AW$20&amp;" "&amp;'Descriptif - STOPP'!$CK$8&amp;" "&amp;'Descriptif - STOPP'!$CK$9&amp;" "&amp;'Descriptif - STOPP'!$CK$10&amp;" "&amp;'Descriptif - STOPP'!$CK$11&amp;" "&amp;'Descriptif - STOPP'!$CK$12&amp;" "&amp;'Descriptif - STOPP'!$CK$13&amp;" "&amp;'Descriptif - STOPP'!$CK$14&amp;" "&amp;'Descriptif - STOPP'!$CK$15&amp;" "&amp;'Descriptif - STOPP'!$CK$16&amp;" "&amp;'Descriptif - STOPP'!$CK$17&amp;" "&amp;'Descriptif - STOPP'!$CK$18&amp;" "&amp;'Descriptif - STOPP'!$CK$19&amp;" "&amp;'Descriptif - STOPP'!$CK$20</f>
        <v xml:space="preserve">                         </v>
      </c>
      <c r="D140" s="350" t="str">
        <f>'Descriptif - STOPP'!$AW$21&amp;" "&amp;'Descriptif - STOPP'!$AW$22&amp;" "&amp;'Descriptif - STOPP'!$AW$23&amp;" "&amp;'Descriptif - STOPP'!$AW$24&amp;" "&amp;'Descriptif - STOPP'!$AW$25&amp;" "&amp;'Descriptif - STOPP'!$AW$26&amp;" "&amp;'Descriptif - STOPP'!$AW$27&amp;" "&amp;'Descriptif - STOPP'!$AW$28&amp;" "&amp;'Descriptif - STOPP'!$AW$29&amp;" "&amp;'Descriptif - STOPP'!$AW$30&amp;" "&amp;'Descriptif - STOPP'!$AW$31&amp;" "&amp;'Descriptif - STOPP'!$CK$21&amp;" "&amp;'Descriptif - STOPP'!$CK$22&amp;" "&amp;'Descriptif - STOPP'!$CK$23&amp;" "&amp;'Descriptif - STOPP'!$CK$24&amp;" "&amp;'Descriptif - STOPP'!$CK$25&amp;" "&amp;'Descriptif - STOPP'!$CK$26&amp;" "&amp;'Descriptif - STOPP'!$CK$27&amp;" "&amp;'Descriptif - STOPP'!$CK$28&amp;" "&amp;'Descriptif - STOPP'!$CK$29&amp;" "&amp;'Descriptif - STOPP'!$CK$30&amp;" "&amp;'Descriptif - STOPP'!$CK$31</f>
        <v xml:space="preserve">                     </v>
      </c>
      <c r="E140" s="350" t="str">
        <f>'Descriptif - STOPP'!$AW$32&amp;" "&amp;'Descriptif - STOPP'!$AW$33&amp;" "&amp;'Descriptif - STOPP'!$AW$34&amp;" "&amp;'Descriptif - STOPP'!$AW$35&amp;" "&amp;'Descriptif - STOPP'!$AW$36&amp;" "&amp;'Descriptif - STOPP'!$AW$37&amp;" "&amp;'Descriptif - STOPP'!$AW$38&amp;" "&amp;'Descriptif - STOPP'!$AW$39&amp;" "&amp;'Descriptif - STOPP'!$AW$40&amp;" "&amp;'Descriptif - STOPP'!$AW$41&amp;" "&amp;'Descriptif - STOPP'!$AW$42&amp;" "&amp;'Descriptif - STOPP'!$AW$43&amp;" "&amp;'Descriptif - STOPP'!$AW$44&amp;" "&amp;'Descriptif - STOPP'!$AW$45&amp;" "&amp;'Descriptif - STOPP'!$CK$32&amp;" "&amp;'Descriptif - STOPP'!$CK$33&amp;" "&amp;'Descriptif - STOPP'!$CK$34&amp;" "&amp;'Descriptif - STOPP'!$CK$35&amp;" "&amp;'Descriptif - STOPP'!$CK$36&amp;" "&amp;'Descriptif - STOPP'!$CK$37&amp;" "&amp;'Descriptif - STOPP'!$CK$38&amp;" "&amp;'Descriptif - STOPP'!$CK$39&amp;" "&amp;'Descriptif - STOPP'!$CK$40&amp;" "&amp;'Descriptif - STOPP'!$CK$41&amp;" "&amp;'Descriptif - STOPP'!$CK$42&amp;" "&amp;'Descriptif - STOPP'!$CK$43&amp;" "&amp;'Descriptif - STOPP'!$CK$44&amp;" "&amp;'Descriptif - STOPP'!$CK$45</f>
        <v xml:space="preserve">                           </v>
      </c>
      <c r="F140" s="350" t="str">
        <f>'Descriptif - STOPP'!$AW$46&amp;" "&amp;'Descriptif - STOPP'!$AW$47&amp;" "&amp;'Descriptif - STOPP'!$AW$48&amp;" "&amp;'Descriptif - STOPP'!$AW$49&amp;" "&amp;'Descriptif - STOPP'!$AW$50&amp;" "&amp;'Descriptif - STOPP'!$AW$51&amp;" "&amp;'Descriptif - STOPP'!$CK$46&amp;" "&amp;'Descriptif - STOPP'!$CK$47&amp;" "&amp;'Descriptif - STOPP'!$CK$48&amp;" "&amp;'Descriptif - STOPP'!$CK$49&amp;" "&amp;'Descriptif - STOPP'!$CK$50&amp;" "&amp;'Descriptif - STOPP'!$CK$51</f>
        <v xml:space="preserve">           </v>
      </c>
      <c r="G140" s="350" t="str">
        <f>'Descriptif - STOPP'!$AW$52&amp;" "&amp;'Descriptif - STOPP'!$AW$53&amp;" "&amp;'Descriptif - STOPP'!$AW$54&amp;" "&amp;'Descriptif - STOPP'!$AW$55&amp;" "&amp;'Descriptif - STOPP'!$CK$52&amp;" "&amp;'Descriptif - STOPP'!$CK$53&amp;" "&amp;'Descriptif - STOPP'!$CK$54&amp;" "&amp;'Descriptif - STOPP'!$CK$55</f>
        <v xml:space="preserve">       </v>
      </c>
      <c r="H140" s="350" t="str">
        <f>'Descriptif - STOPP'!$AW$56&amp;" "&amp;'Descriptif - STOPP'!$AW$57&amp;" "&amp;'Descriptif - STOPP'!$AW$58&amp;" "&amp;'Descriptif - STOPP'!$AW$59&amp;" "&amp;'Descriptif - STOPP'!$AW$60&amp;" "&amp;'Descriptif - STOPP'!$CK$56&amp;" "&amp;'Descriptif - STOPP'!$CK$57&amp;" "&amp;'Descriptif - STOPP'!$CK$58&amp;" "&amp;'Descriptif - STOPP'!$CK$59&amp;" "&amp;'Descriptif - STOPP'!$CK$60</f>
        <v xml:space="preserve">         </v>
      </c>
      <c r="I140" s="350" t="str">
        <f>'Descriptif - STOPP'!$AW$61&amp;" "&amp;'Descriptif - STOPP'!$AW$62&amp;" "&amp;'Descriptif - STOPP'!$AW$63&amp;" "&amp;'Descriptif - STOPP'!$AW$64&amp;" "&amp;'Descriptif - STOPP'!$AW$65&amp;" "&amp;'Descriptif - STOPP'!$AW$66&amp;" "&amp;'Descriptif - STOPP'!$AW$67&amp;" "&amp;'Descriptif - STOPP'!$AW$68&amp;" "&amp;'Descriptif - STOPP'!$AW$69&amp;" "&amp;'Descriptif - STOPP'!$CK$61&amp;" "&amp;'Descriptif - STOPP'!$CK$62&amp;" "&amp;'Descriptif - STOPP'!$CK$63&amp;" "&amp;'Descriptif - STOPP'!$CK$64&amp;" "&amp;'Descriptif - STOPP'!$CK$65&amp;" "&amp;'Descriptif - STOPP'!$CK$66&amp;" "&amp;'Descriptif - STOPP'!$CK$67&amp;" "&amp;'Descriptif - STOPP'!$CK$68&amp;" "&amp;'Descriptif - STOPP'!$CK$69</f>
        <v xml:space="preserve">                 </v>
      </c>
      <c r="J140" s="350" t="str">
        <f>'Descriptif - STOPP'!$AW$70&amp;" "&amp;'Descriptif - STOPP'!$AW$71&amp;" "&amp;'Descriptif - STOPP'!$CK$70&amp;" "&amp;'Descriptif - STOPP'!$CK$71</f>
        <v xml:space="preserve">   </v>
      </c>
      <c r="K140" s="350" t="str">
        <f>'Descriptif - STOPP'!$AW$73&amp;" "&amp;'Descriptif - STOPP'!$AW$74&amp;" "&amp;'Descriptif - STOPP'!$AW$75&amp;" "&amp;'Descriptif - STOPP'!$AW$76&amp;" "&amp;'Descriptif - STOPP'!$AW$77&amp;" "&amp;'Descriptif - STOPP'!$CK$73&amp;" "&amp;'Descriptif - STOPP'!$CK$74&amp;" "&amp;'Descriptif - STOPP'!$CK$75&amp;" "&amp;'Descriptif - STOPP'!$CK$76&amp;" "&amp;'Descriptif - STOPP'!$CK$77</f>
        <v xml:space="preserve">         </v>
      </c>
      <c r="L140" s="350" t="str">
        <f>'Descriptif - STOPP'!$AW$78&amp;" "&amp;'Descriptif - STOPP'!$AW$79&amp;" "&amp;'Descriptif - STOPP'!$AW$80&amp;" "&amp;'Descriptif - STOPP'!$AW$81&amp;" "&amp;'Descriptif - STOPP'!$CK$78&amp;" "&amp;'Descriptif - STOPP'!$CK$79&amp;" "&amp;'Descriptif - STOPP'!$CK$80&amp;" "&amp;'Descriptif - STOPP'!$CK$81</f>
        <v xml:space="preserve">       </v>
      </c>
      <c r="M140" s="350" t="str">
        <f>'Descriptif - STOPP'!$AW$82&amp;" "&amp;'Descriptif - STOPP'!$AW$83&amp;" "&amp;'Descriptif - STOPP'!$AW$84&amp;" "&amp;'Descriptif - STOPP'!$CK$82&amp;" "&amp;'Descriptif - STOPP'!$CK$83&amp;" "&amp;'Descriptif - STOPP'!$CK$84</f>
        <v xml:space="preserve">     </v>
      </c>
      <c r="N140" s="351" t="str">
        <f>'Descriptif - STOPP'!$AW$85&amp;" "&amp;'Descriptif - STOPP'!$CK$85</f>
        <v xml:space="preserve"> </v>
      </c>
      <c r="O140" s="352">
        <f>COUNTIF('Descriptif - STOPP'!$AW$5:$AW$85,"?1")+COUNTIF('Descriptif - STOPP'!$AW$5:$AW$85,"?2")+COUNTIF('Descriptif - STOPP'!$AW$5:$AW$85,"?3")+COUNTIF('Descriptif - STOPP'!$AW$5:$AW$85,"?4")+COUNTIF('Descriptif - STOPP'!$AW$5:$AW$85,"?5")+COUNTIF('Descriptif - STOPP'!$AW$5:$AW$85,"?6")+COUNTIF('Descriptif - STOPP'!$AW$5:$AW$85,"?7")+COUNTIF('Descriptif - STOPP'!$AW$5:$AW$85,"?8")+COUNTIF('Descriptif - STOPP'!$AW$5:$AW$85,"?9")+COUNTIF('Descriptif - STOPP'!$AW$5:$AW$85,"?10")+COUNTIF('Descriptif - STOPP'!$AW$5:$AW$85,"?11")+COUNTIF('Descriptif - STOPP'!$AW$5:$AW$85,"?12")+COUNTIF('Descriptif - STOPP'!$AW$5:$AW$85,"?13")+COUNTIF('Descriptif - STOPP'!$AW$5:$AW$85,"?14")</f>
        <v>0</v>
      </c>
      <c r="P140" s="352">
        <f>+COUNTIF('Descriptif - STOPP'!$CK$5:$CK$85,"?*")</f>
        <v>0</v>
      </c>
    </row>
    <row r="141" spans="1:81" ht="32.1" customHeight="1" x14ac:dyDescent="0.25">
      <c r="A141" s="31" t="s">
        <v>281</v>
      </c>
      <c r="B141" s="353" t="str">
        <f>'Descriptif - STOPP'!$AX$5&amp;" "&amp;'Descriptif - STOPP'!$AX$6&amp;" "&amp;'Descriptif - STOPP'!$AX$7&amp;" "&amp;'Descriptif - STOPP'!$CL$5&amp;" "&amp;'Descriptif - STOPP'!$CL$6&amp;" "&amp;'Descriptif - STOPP'!$CL$7</f>
        <v xml:space="preserve">     </v>
      </c>
      <c r="C141" s="354" t="str">
        <f>'Descriptif - STOPP'!$AX$8&amp;" "&amp;'Descriptif - STOPP'!$AX$9&amp;" "&amp;'Descriptif - STOPP'!$AX$10&amp;" "&amp;'Descriptif - STOPP'!$AX$11&amp;" "&amp;'Descriptif - STOPP'!$AX$12&amp;" "&amp;'Descriptif - STOPP'!$AX$13&amp;" "&amp;'Descriptif - STOPP'!$AX$14&amp;" "&amp;'Descriptif - STOPP'!$AX$15&amp;" "&amp;'Descriptif - STOPP'!$AX$16&amp;" "&amp;'Descriptif - STOPP'!$AX$17&amp;" "&amp;'Descriptif - STOPP'!$AX$18&amp;" "&amp;'Descriptif - STOPP'!$AX$19&amp;" "&amp;'Descriptif - STOPP'!$AX$20&amp;" "&amp;'Descriptif - STOPP'!$CL$8&amp;" "&amp;'Descriptif - STOPP'!$CL$9&amp;" "&amp;'Descriptif - STOPP'!$CL$10&amp;" "&amp;'Descriptif - STOPP'!$CL$11&amp;" "&amp;'Descriptif - STOPP'!$CL$12&amp;" "&amp;'Descriptif - STOPP'!$CL$13&amp;" "&amp;'Descriptif - STOPP'!$CL$14&amp;" "&amp;'Descriptif - STOPP'!$CL$15&amp;" "&amp;'Descriptif - STOPP'!$CL$16&amp;" "&amp;'Descriptif - STOPP'!$CL$17&amp;" "&amp;'Descriptif - STOPP'!$CL$18&amp;" "&amp;'Descriptif - STOPP'!$CL$19&amp;" "&amp;'Descriptif - STOPP'!$CL$20</f>
        <v xml:space="preserve">                         </v>
      </c>
      <c r="D141" s="354" t="str">
        <f>'Descriptif - STOPP'!$AX$21&amp;" "&amp;'Descriptif - STOPP'!$AX$22&amp;" "&amp;'Descriptif - STOPP'!$AX$23&amp;" "&amp;'Descriptif - STOPP'!$AX$24&amp;" "&amp;'Descriptif - STOPP'!$AX$25&amp;" "&amp;'Descriptif - STOPP'!$AX$26&amp;" "&amp;'Descriptif - STOPP'!$AX$27&amp;" "&amp;'Descriptif - STOPP'!$AX$28&amp;" "&amp;'Descriptif - STOPP'!$AX$29&amp;" "&amp;'Descriptif - STOPP'!$AX$30&amp;" "&amp;'Descriptif - STOPP'!$AX$31&amp;" "&amp;'Descriptif - STOPP'!$CL$21&amp;" "&amp;'Descriptif - STOPP'!$CL$22&amp;" "&amp;'Descriptif - STOPP'!$CL$23&amp;" "&amp;'Descriptif - STOPP'!$CL$24&amp;" "&amp;'Descriptif - STOPP'!$CL$25&amp;" "&amp;'Descriptif - STOPP'!$CL$26&amp;" "&amp;'Descriptif - STOPP'!$CL$27&amp;" "&amp;'Descriptif - STOPP'!$CL$28&amp;" "&amp;'Descriptif - STOPP'!$CL$29&amp;" "&amp;'Descriptif - STOPP'!$CL$30&amp;" "&amp;'Descriptif - STOPP'!$CL$31</f>
        <v xml:space="preserve">                     </v>
      </c>
      <c r="E141" s="354" t="str">
        <f>'Descriptif - STOPP'!$AX$32&amp;" "&amp;'Descriptif - STOPP'!$AX$33&amp;" "&amp;'Descriptif - STOPP'!$AX$34&amp;" "&amp;'Descriptif - STOPP'!$AX$35&amp;" "&amp;'Descriptif - STOPP'!$AX$36&amp;" "&amp;'Descriptif - STOPP'!$AX$37&amp;" "&amp;'Descriptif - STOPP'!$AX$38&amp;" "&amp;'Descriptif - STOPP'!$AX$39&amp;" "&amp;'Descriptif - STOPP'!$AX$40&amp;" "&amp;'Descriptif - STOPP'!$AX$41&amp;" "&amp;'Descriptif - STOPP'!$AX$42&amp;" "&amp;'Descriptif - STOPP'!$AX$43&amp;" "&amp;'Descriptif - STOPP'!$AX$44&amp;" "&amp;'Descriptif - STOPP'!$AX$45&amp;" "&amp;'Descriptif - STOPP'!$CL$32&amp;" "&amp;'Descriptif - STOPP'!$CL$33&amp;" "&amp;'Descriptif - STOPP'!$CL$34&amp;" "&amp;'Descriptif - STOPP'!$CL$35&amp;" "&amp;'Descriptif - STOPP'!$CL$36&amp;" "&amp;'Descriptif - STOPP'!$CL$37&amp;" "&amp;'Descriptif - STOPP'!$CL$38&amp;" "&amp;'Descriptif - STOPP'!$CL$39&amp;" "&amp;'Descriptif - STOPP'!$CL$40&amp;" "&amp;'Descriptif - STOPP'!$CL$41&amp;" "&amp;'Descriptif - STOPP'!$CL$42&amp;" "&amp;'Descriptif - STOPP'!$CL$43&amp;" "&amp;'Descriptif - STOPP'!$CL$44&amp;" "&amp;'Descriptif - STOPP'!$CL$45</f>
        <v xml:space="preserve">                           </v>
      </c>
      <c r="F141" s="354" t="str">
        <f>'Descriptif - STOPP'!$AX$46&amp;" "&amp;'Descriptif - STOPP'!$AX$47&amp;" "&amp;'Descriptif - STOPP'!$AX$48&amp;" "&amp;'Descriptif - STOPP'!$AX$49&amp;" "&amp;'Descriptif - STOPP'!$AX$50&amp;" "&amp;'Descriptif - STOPP'!$AX$51&amp;" "&amp;'Descriptif - STOPP'!$CL$46&amp;" "&amp;'Descriptif - STOPP'!$CL$47&amp;" "&amp;'Descriptif - STOPP'!$CL$48&amp;" "&amp;'Descriptif - STOPP'!$CL$49&amp;" "&amp;'Descriptif - STOPP'!$CL$50&amp;" "&amp;'Descriptif - STOPP'!$CL$51</f>
        <v xml:space="preserve">           </v>
      </c>
      <c r="G141" s="354" t="str">
        <f>'Descriptif - STOPP'!$AX$52&amp;" "&amp;'Descriptif - STOPP'!$AX$53&amp;" "&amp;'Descriptif - STOPP'!$AX$54&amp;" "&amp;'Descriptif - STOPP'!$AX$55&amp;" "&amp;'Descriptif - STOPP'!$CL$52&amp;" "&amp;'Descriptif - STOPP'!$CL$53&amp;" "&amp;'Descriptif - STOPP'!$CL$54&amp;" "&amp;'Descriptif - STOPP'!$CL$55</f>
        <v xml:space="preserve">       </v>
      </c>
      <c r="H141" s="354" t="str">
        <f>'Descriptif - STOPP'!$AX$56&amp;" "&amp;'Descriptif - STOPP'!$AX$57&amp;" "&amp;'Descriptif - STOPP'!$AX$58&amp;" "&amp;'Descriptif - STOPP'!$AX$59&amp;" "&amp;'Descriptif - STOPP'!$AX$60&amp;" "&amp;'Descriptif - STOPP'!$CL$56&amp;" "&amp;'Descriptif - STOPP'!$CL$57&amp;" "&amp;'Descriptif - STOPP'!$CL$58&amp;" "&amp;'Descriptif - STOPP'!$CL$59&amp;" "&amp;'Descriptif - STOPP'!$CL$60</f>
        <v xml:space="preserve">         </v>
      </c>
      <c r="I141" s="354" t="str">
        <f>'Descriptif - STOPP'!$AX$61&amp;" "&amp;'Descriptif - STOPP'!$AX$62&amp;" "&amp;'Descriptif - STOPP'!$AX$63&amp;" "&amp;'Descriptif - STOPP'!$AX$64&amp;" "&amp;'Descriptif - STOPP'!$AX$65&amp;" "&amp;'Descriptif - STOPP'!$AX$66&amp;" "&amp;'Descriptif - STOPP'!$AX$67&amp;" "&amp;'Descriptif - STOPP'!$AX$68&amp;" "&amp;'Descriptif - STOPP'!$AX$69&amp;" "&amp;'Descriptif - STOPP'!$CL$61&amp;" "&amp;'Descriptif - STOPP'!$CL$62&amp;" "&amp;'Descriptif - STOPP'!$CL$63&amp;" "&amp;'Descriptif - STOPP'!$CL$64&amp;" "&amp;'Descriptif - STOPP'!$CL$65&amp;" "&amp;'Descriptif - STOPP'!$CL$66&amp;" "&amp;'Descriptif - STOPP'!$CL$67&amp;" "&amp;'Descriptif - STOPP'!$CL$68&amp;" "&amp;'Descriptif - STOPP'!$CL$69</f>
        <v xml:space="preserve">                 </v>
      </c>
      <c r="J141" s="354" t="str">
        <f>'Descriptif - STOPP'!$AX$70&amp;" "&amp;'Descriptif - STOPP'!$AX$71&amp;" "&amp;'Descriptif - STOPP'!$CL$70&amp;" "&amp;'Descriptif - STOPP'!$CL$71</f>
        <v xml:space="preserve">   </v>
      </c>
      <c r="K141" s="354" t="str">
        <f>'Descriptif - STOPP'!$AX$73&amp;" "&amp;'Descriptif - STOPP'!$AX$74&amp;" "&amp;'Descriptif - STOPP'!$AX$75&amp;" "&amp;'Descriptif - STOPP'!$AX$76&amp;" "&amp;'Descriptif - STOPP'!$AX$77&amp;" "&amp;'Descriptif - STOPP'!$CL$73&amp;" "&amp;'Descriptif - STOPP'!$CL$74&amp;" "&amp;'Descriptif - STOPP'!$CL$75&amp;" "&amp;'Descriptif - STOPP'!$CL$76&amp;" "&amp;'Descriptif - STOPP'!$CL$77</f>
        <v xml:space="preserve">         </v>
      </c>
      <c r="L141" s="354" t="str">
        <f>'Descriptif - STOPP'!$AX$78&amp;" "&amp;'Descriptif - STOPP'!$AX$79&amp;" "&amp;'Descriptif - STOPP'!$AX$80&amp;" "&amp;'Descriptif - STOPP'!$AX$81&amp;" "&amp;'Descriptif - STOPP'!$CL$78&amp;" "&amp;'Descriptif - STOPP'!$CL$79&amp;" "&amp;'Descriptif - STOPP'!$CL$80&amp;" "&amp;'Descriptif - STOPP'!$CL$81</f>
        <v xml:space="preserve">       </v>
      </c>
      <c r="M141" s="354" t="str">
        <f>'Descriptif - STOPP'!$AX$82&amp;" "&amp;'Descriptif - STOPP'!$AX$83&amp;" "&amp;'Descriptif - STOPP'!$AX$84&amp;" "&amp;'Descriptif - STOPP'!$CL$82&amp;" "&amp;'Descriptif - STOPP'!$CL$83&amp;" "&amp;'Descriptif - STOPP'!$CL$84</f>
        <v xml:space="preserve">     </v>
      </c>
      <c r="N141" s="355" t="str">
        <f>'Descriptif - STOPP'!$AX$85&amp;" "&amp;'Descriptif - STOPP'!$CL$85</f>
        <v xml:space="preserve"> </v>
      </c>
      <c r="O141" s="356">
        <f>COUNTIF('Descriptif - STOPP'!$AX$5:$AX$85,"?1")+COUNTIF('Descriptif - STOPP'!$AX$5:$AX$85,"?2")+COUNTIF('Descriptif - STOPP'!$AX$5:$AX$85,"?3")+COUNTIF('Descriptif - STOPP'!$AX$5:$AX$85,"?4")+COUNTIF('Descriptif - STOPP'!$AX$5:$AX$85,"?5")+COUNTIF('Descriptif - STOPP'!$AX$5:$AX$85,"?6")+COUNTIF('Descriptif - STOPP'!$AX$5:$AX$85,"?7")+COUNTIF('Descriptif - STOPP'!$AX$5:$AX$85,"?8")+COUNTIF('Descriptif - STOPP'!$AX$5:$AX$85,"?9")+COUNTIF('Descriptif - STOPP'!$AX$5:$AX$85,"?10")+COUNTIF('Descriptif - STOPP'!$AX$5:$AX$85,"?11")+COUNTIF('Descriptif - STOPP'!$AX$5:$AX$85,"?12")+COUNTIF('Descriptif - STOPP'!$AX$5:$AX$85,"?13")+COUNTIF('Descriptif - STOPP'!$AX$5:$AX$85,"?14")</f>
        <v>0</v>
      </c>
      <c r="P141" s="356">
        <f>+COUNTIF('Descriptif - STOPP'!$CL$5:$CL$85,"?*")</f>
        <v>0</v>
      </c>
    </row>
    <row r="142" spans="1:81" ht="32.1" customHeight="1" x14ac:dyDescent="0.25">
      <c r="A142" s="29" t="s">
        <v>282</v>
      </c>
      <c r="B142" s="349" t="str">
        <f>'Descriptif - STOPP'!$AY$5&amp;" "&amp;'Descriptif - STOPP'!$AY$6&amp;" "&amp;'Descriptif - STOPP'!$AY$7&amp;" "&amp;'Descriptif - STOPP'!$CM$5&amp;" "&amp;'Descriptif - STOPP'!$CM$6&amp;" "&amp;'Descriptif - STOPP'!$CM$7</f>
        <v xml:space="preserve">     </v>
      </c>
      <c r="C142" s="350" t="str">
        <f>'Descriptif - STOPP'!$AY$8&amp;" "&amp;'Descriptif - STOPP'!$AY$9&amp;" "&amp;'Descriptif - STOPP'!$AY$10&amp;" "&amp;'Descriptif - STOPP'!$AY$11&amp;" "&amp;'Descriptif - STOPP'!$AY$12&amp;" "&amp;'Descriptif - STOPP'!$AY$13&amp;" "&amp;'Descriptif - STOPP'!$AY$14&amp;" "&amp;'Descriptif - STOPP'!$AY$15&amp;" "&amp;'Descriptif - STOPP'!$AY$16&amp;" "&amp;'Descriptif - STOPP'!$AY$17&amp;" "&amp;'Descriptif - STOPP'!$AY$18&amp;" "&amp;'Descriptif - STOPP'!$AY$19&amp;" "&amp;'Descriptif - STOPP'!$AY$20&amp;" "&amp;'Descriptif - STOPP'!$CM$8&amp;" "&amp;'Descriptif - STOPP'!$CM$9&amp;" "&amp;'Descriptif - STOPP'!$CM$10&amp;" "&amp;'Descriptif - STOPP'!$CM$11&amp;" "&amp;'Descriptif - STOPP'!$CM$12&amp;" "&amp;'Descriptif - STOPP'!$CM$13&amp;" "&amp;'Descriptif - STOPP'!$CM$14&amp;" "&amp;'Descriptif - STOPP'!$CM$15&amp;" "&amp;'Descriptif - STOPP'!$CM$16&amp;" "&amp;'Descriptif - STOPP'!$CM$17&amp;" "&amp;'Descriptif - STOPP'!$CM$18&amp;" "&amp;'Descriptif - STOPP'!$CM$19&amp;" "&amp;'Descriptif - STOPP'!$CM$20</f>
        <v xml:space="preserve">                         </v>
      </c>
      <c r="D142" s="350" t="str">
        <f>'Descriptif - STOPP'!$AY$21&amp;" "&amp;'Descriptif - STOPP'!$AY$22&amp;" "&amp;'Descriptif - STOPP'!$AY$23&amp;" "&amp;'Descriptif - STOPP'!$AY$24&amp;" "&amp;'Descriptif - STOPP'!$AY$25&amp;" "&amp;'Descriptif - STOPP'!$AY$26&amp;" "&amp;'Descriptif - STOPP'!$AY$27&amp;" "&amp;'Descriptif - STOPP'!$AY$28&amp;" "&amp;'Descriptif - STOPP'!$AY$29&amp;" "&amp;'Descriptif - STOPP'!$AY$30&amp;" "&amp;'Descriptif - STOPP'!$AY$31&amp;" "&amp;'Descriptif - STOPP'!$CM$21&amp;" "&amp;'Descriptif - STOPP'!$CM$22&amp;" "&amp;'Descriptif - STOPP'!$CM$23&amp;" "&amp;'Descriptif - STOPP'!$CM$24&amp;" "&amp;'Descriptif - STOPP'!$CM$25&amp;" "&amp;'Descriptif - STOPP'!$CM$26&amp;" "&amp;'Descriptif - STOPP'!$CM$27&amp;" "&amp;'Descriptif - STOPP'!$CM$28&amp;" "&amp;'Descriptif - STOPP'!$CM$29&amp;" "&amp;'Descriptif - STOPP'!$CM$30&amp;" "&amp;'Descriptif - STOPP'!$CM$31</f>
        <v xml:space="preserve">                     </v>
      </c>
      <c r="E142" s="350" t="str">
        <f>'Descriptif - STOPP'!$AY$32&amp;" "&amp;'Descriptif - STOPP'!$AY$33&amp;" "&amp;'Descriptif - STOPP'!$AY$34&amp;" "&amp;'Descriptif - STOPP'!$AY$35&amp;" "&amp;'Descriptif - STOPP'!$AY$36&amp;" "&amp;'Descriptif - STOPP'!$AY$37&amp;" "&amp;'Descriptif - STOPP'!$AY$38&amp;" "&amp;'Descriptif - STOPP'!$AY$39&amp;" "&amp;'Descriptif - STOPP'!$AY$40&amp;" "&amp;'Descriptif - STOPP'!$AY$41&amp;" "&amp;'Descriptif - STOPP'!$AY$42&amp;" "&amp;'Descriptif - STOPP'!$AY$43&amp;" "&amp;'Descriptif - STOPP'!$AY$44&amp;" "&amp;'Descriptif - STOPP'!$AY$45&amp;" "&amp;'Descriptif - STOPP'!$CM$32&amp;" "&amp;'Descriptif - STOPP'!$CM$33&amp;" "&amp;'Descriptif - STOPP'!$CM$34&amp;" "&amp;'Descriptif - STOPP'!$CM$35&amp;" "&amp;'Descriptif - STOPP'!$CM$36&amp;" "&amp;'Descriptif - STOPP'!$CM$37&amp;" "&amp;'Descriptif - STOPP'!$CM$38&amp;" "&amp;'Descriptif - STOPP'!$CM$39&amp;" "&amp;'Descriptif - STOPP'!$CM$40&amp;" "&amp;'Descriptif - STOPP'!$CM$41&amp;" "&amp;'Descriptif - STOPP'!$CM$42&amp;" "&amp;'Descriptif - STOPP'!$CM$43&amp;" "&amp;'Descriptif - STOPP'!$CM$44&amp;" "&amp;'Descriptif - STOPP'!$CM$45</f>
        <v xml:space="preserve">                           </v>
      </c>
      <c r="F142" s="350" t="str">
        <f>'Descriptif - STOPP'!$AY$46&amp;" "&amp;'Descriptif - STOPP'!$AY$47&amp;" "&amp;'Descriptif - STOPP'!$AY$48&amp;" "&amp;'Descriptif - STOPP'!$AY$49&amp;" "&amp;'Descriptif - STOPP'!$AY$50&amp;" "&amp;'Descriptif - STOPP'!$AY$51&amp;" "&amp;'Descriptif - STOPP'!$CM$46&amp;" "&amp;'Descriptif - STOPP'!$CM$47&amp;" "&amp;'Descriptif - STOPP'!$CM$48&amp;" "&amp;'Descriptif - STOPP'!$CM$49&amp;" "&amp;'Descriptif - STOPP'!$CM$50&amp;" "&amp;'Descriptif - STOPP'!$CM$51</f>
        <v xml:space="preserve">           </v>
      </c>
      <c r="G142" s="350" t="str">
        <f>'Descriptif - STOPP'!$AY$52&amp;" "&amp;'Descriptif - STOPP'!$AY$53&amp;" "&amp;'Descriptif - STOPP'!$AY$54&amp;" "&amp;'Descriptif - STOPP'!$AY$55&amp;" "&amp;'Descriptif - STOPP'!$CM$52&amp;" "&amp;'Descriptif - STOPP'!$CM$53&amp;" "&amp;'Descriptif - STOPP'!$CM$54&amp;" "&amp;'Descriptif - STOPP'!$CM$55</f>
        <v xml:space="preserve">       </v>
      </c>
      <c r="H142" s="350" t="str">
        <f>'Descriptif - STOPP'!$AY$56&amp;" "&amp;'Descriptif - STOPP'!$AY$57&amp;" "&amp;'Descriptif - STOPP'!$AY$58&amp;" "&amp;'Descriptif - STOPP'!$AY$59&amp;" "&amp;'Descriptif - STOPP'!$AY$60&amp;" "&amp;'Descriptif - STOPP'!$CM$56&amp;" "&amp;'Descriptif - STOPP'!$CM$57&amp;" "&amp;'Descriptif - STOPP'!$CM$58&amp;" "&amp;'Descriptif - STOPP'!$CM$59&amp;" "&amp;'Descriptif - STOPP'!$CM$60</f>
        <v xml:space="preserve">         </v>
      </c>
      <c r="I142" s="350" t="str">
        <f>'Descriptif - STOPP'!$AY$61&amp;" "&amp;'Descriptif - STOPP'!$AY$62&amp;" "&amp;'Descriptif - STOPP'!$AY$63&amp;" "&amp;'Descriptif - STOPP'!$AY$64&amp;" "&amp;'Descriptif - STOPP'!$AY$65&amp;" "&amp;'Descriptif - STOPP'!$AY$66&amp;" "&amp;'Descriptif - STOPP'!$AY$67&amp;" "&amp;'Descriptif - STOPP'!$AY$68&amp;" "&amp;'Descriptif - STOPP'!$AY$69&amp;" "&amp;'Descriptif - STOPP'!$CM$61&amp;" "&amp;'Descriptif - STOPP'!$CM$62&amp;" "&amp;'Descriptif - STOPP'!$CM$63&amp;" "&amp;'Descriptif - STOPP'!$CM$64&amp;" "&amp;'Descriptif - STOPP'!$CM$65&amp;" "&amp;'Descriptif - STOPP'!$CM$66&amp;" "&amp;'Descriptif - STOPP'!$CM$67&amp;" "&amp;'Descriptif - STOPP'!$CM$68&amp;" "&amp;'Descriptif - STOPP'!$CM$69</f>
        <v xml:space="preserve">                 </v>
      </c>
      <c r="J142" s="350" t="str">
        <f>'Descriptif - STOPP'!$AY$70&amp;" "&amp;'Descriptif - STOPP'!$AY$71&amp;" "&amp;'Descriptif - STOPP'!$CM$70&amp;" "&amp;'Descriptif - STOPP'!$CM$71</f>
        <v xml:space="preserve">   </v>
      </c>
      <c r="K142" s="350" t="str">
        <f>'Descriptif - STOPP'!$AY$73&amp;" "&amp;'Descriptif - STOPP'!$AY$74&amp;" "&amp;'Descriptif - STOPP'!$AY$75&amp;" "&amp;'Descriptif - STOPP'!$AY$76&amp;" "&amp;'Descriptif - STOPP'!$AY$77&amp;" "&amp;'Descriptif - STOPP'!$CM$73&amp;" "&amp;'Descriptif - STOPP'!$CM$74&amp;" "&amp;'Descriptif - STOPP'!$CM$75&amp;" "&amp;'Descriptif - STOPP'!$CM$76&amp;" "&amp;'Descriptif - STOPP'!$CM$77</f>
        <v xml:space="preserve">         </v>
      </c>
      <c r="L142" s="350" t="str">
        <f>'Descriptif - STOPP'!$AY$78&amp;" "&amp;'Descriptif - STOPP'!$AY$79&amp;" "&amp;'Descriptif - STOPP'!$AY$80&amp;" "&amp;'Descriptif - STOPP'!$AY$81&amp;" "&amp;'Descriptif - STOPP'!$CM$78&amp;" "&amp;'Descriptif - STOPP'!$CM$79&amp;" "&amp;'Descriptif - STOPP'!$CM$80&amp;" "&amp;'Descriptif - STOPP'!$CM$81</f>
        <v xml:space="preserve">       </v>
      </c>
      <c r="M142" s="350" t="str">
        <f>'Descriptif - STOPP'!$AY$82&amp;" "&amp;'Descriptif - STOPP'!$AY$83&amp;" "&amp;'Descriptif - STOPP'!$AY$84&amp;" "&amp;'Descriptif - STOPP'!$CM$82&amp;" "&amp;'Descriptif - STOPP'!$CM$83&amp;" "&amp;'Descriptif - STOPP'!$CM$84</f>
        <v xml:space="preserve">     </v>
      </c>
      <c r="N142" s="351" t="str">
        <f>'Descriptif - STOPP'!$AY$85&amp;" "&amp;'Descriptif - STOPP'!$CM$85</f>
        <v xml:space="preserve"> </v>
      </c>
      <c r="O142" s="352">
        <f>COUNTIF('Descriptif - STOPP'!$AY$5:$AY$85,"?1")+COUNTIF('Descriptif - STOPP'!$AY$5:$AY$85,"?2")+COUNTIF('Descriptif - STOPP'!$AY$5:$AY$85,"?3")+COUNTIF('Descriptif - STOPP'!$AY$5:$AY$85,"?4")+COUNTIF('Descriptif - STOPP'!$AY$5:$AY$85,"?5")+COUNTIF('Descriptif - STOPP'!$AY$5:$AY$85,"?6")+COUNTIF('Descriptif - STOPP'!$AY$5:$AY$85,"?7")+COUNTIF('Descriptif - STOPP'!$AY$5:$AY$85,"?8")+COUNTIF('Descriptif - STOPP'!$AY$5:$AY$85,"?9")+COUNTIF('Descriptif - STOPP'!$AY$5:$AY$85,"?10")+COUNTIF('Descriptif - STOPP'!$AY$5:$AY$85,"?11")+COUNTIF('Descriptif - STOPP'!$AY$5:$AY$85,"?12")+COUNTIF('Descriptif - STOPP'!$AY$5:$AY$85,"?13")+COUNTIF('Descriptif - STOPP'!$AY$5:$AY$85,"?14")</f>
        <v>0</v>
      </c>
      <c r="P142" s="352">
        <f>+COUNTIF('Descriptif - STOPP'!$CM$5:$CM$85,"?*")</f>
        <v>0</v>
      </c>
    </row>
    <row r="143" spans="1:81" ht="32.1" customHeight="1" x14ac:dyDescent="0.25">
      <c r="A143" s="31" t="s">
        <v>283</v>
      </c>
      <c r="B143" s="353" t="str">
        <f>'Descriptif - STOPP'!$AZ$5&amp;" "&amp;'Descriptif - STOPP'!$AZ$6&amp;" "&amp;'Descriptif - STOPP'!$AZ$7&amp;" "&amp;'Descriptif - STOPP'!$CN$5&amp;" "&amp;'Descriptif - STOPP'!$CN$6&amp;" "&amp;'Descriptif - STOPP'!$CN$7</f>
        <v xml:space="preserve">     </v>
      </c>
      <c r="C143" s="354" t="str">
        <f>'Descriptif - STOPP'!$AZ$8&amp;" "&amp;'Descriptif - STOPP'!$AZ$9&amp;" "&amp;'Descriptif - STOPP'!$AZ$10&amp;" "&amp;'Descriptif - STOPP'!$AZ$11&amp;" "&amp;'Descriptif - STOPP'!$AZ$12&amp;" "&amp;'Descriptif - STOPP'!$AZ$13&amp;" "&amp;'Descriptif - STOPP'!$AZ$14&amp;" "&amp;'Descriptif - STOPP'!$AZ$15&amp;" "&amp;'Descriptif - STOPP'!$AZ$16&amp;" "&amp;'Descriptif - STOPP'!$AZ$17&amp;" "&amp;'Descriptif - STOPP'!$AZ$18&amp;" "&amp;'Descriptif - STOPP'!$AZ$19&amp;" "&amp;'Descriptif - STOPP'!$AZ$20&amp;" "&amp;'Descriptif - STOPP'!$CN$8&amp;" "&amp;'Descriptif - STOPP'!$CN$9&amp;" "&amp;'Descriptif - STOPP'!$CN$10&amp;" "&amp;'Descriptif - STOPP'!$CN$11&amp;" "&amp;'Descriptif - STOPP'!$CN$12&amp;" "&amp;'Descriptif - STOPP'!$CN$13&amp;" "&amp;'Descriptif - STOPP'!$CN$14&amp;" "&amp;'Descriptif - STOPP'!$CN$15&amp;" "&amp;'Descriptif - STOPP'!$CN$16&amp;" "&amp;'Descriptif - STOPP'!$CN$17&amp;" "&amp;'Descriptif - STOPP'!$CN$18&amp;" "&amp;'Descriptif - STOPP'!$CN$19&amp;" "&amp;'Descriptif - STOPP'!$CN$20</f>
        <v xml:space="preserve">                         </v>
      </c>
      <c r="D143" s="354" t="str">
        <f>'Descriptif - STOPP'!$AZ$21&amp;" "&amp;'Descriptif - STOPP'!$AZ$22&amp;" "&amp;'Descriptif - STOPP'!$AZ$23&amp;" "&amp;'Descriptif - STOPP'!$AZ$24&amp;" "&amp;'Descriptif - STOPP'!$AZ$25&amp;" "&amp;'Descriptif - STOPP'!$AZ$26&amp;" "&amp;'Descriptif - STOPP'!$AZ$27&amp;" "&amp;'Descriptif - STOPP'!$AZ$28&amp;" "&amp;'Descriptif - STOPP'!$AZ$29&amp;" "&amp;'Descriptif - STOPP'!$AZ$30&amp;" "&amp;'Descriptif - STOPP'!$AZ$31&amp;" "&amp;'Descriptif - STOPP'!$CN$21&amp;" "&amp;'Descriptif - STOPP'!$CN$22&amp;" "&amp;'Descriptif - STOPP'!$CN$23&amp;" "&amp;'Descriptif - STOPP'!$CN$24&amp;" "&amp;'Descriptif - STOPP'!$CN$25&amp;" "&amp;'Descriptif - STOPP'!$CN$26&amp;" "&amp;'Descriptif - STOPP'!$CN$27&amp;" "&amp;'Descriptif - STOPP'!$CN$28&amp;" "&amp;'Descriptif - STOPP'!$CN$29&amp;" "&amp;'Descriptif - STOPP'!$CN$30&amp;" "&amp;'Descriptif - STOPP'!$CN$31</f>
        <v xml:space="preserve">                     </v>
      </c>
      <c r="E143" s="354" t="str">
        <f>'Descriptif - STOPP'!$AZ$32&amp;" "&amp;'Descriptif - STOPP'!$AZ$33&amp;" "&amp;'Descriptif - STOPP'!$AZ$34&amp;" "&amp;'Descriptif - STOPP'!$AZ$35&amp;" "&amp;'Descriptif - STOPP'!$AZ$36&amp;" "&amp;'Descriptif - STOPP'!$AZ$37&amp;" "&amp;'Descriptif - STOPP'!$AZ$38&amp;" "&amp;'Descriptif - STOPP'!$AZ$39&amp;" "&amp;'Descriptif - STOPP'!$AZ$40&amp;" "&amp;'Descriptif - STOPP'!$AZ$41&amp;" "&amp;'Descriptif - STOPP'!$AZ$42&amp;" "&amp;'Descriptif - STOPP'!$AZ$43&amp;" "&amp;'Descriptif - STOPP'!$AZ$44&amp;" "&amp;'Descriptif - STOPP'!$AZ$45&amp;" "&amp;'Descriptif - STOPP'!$CN$32&amp;" "&amp;'Descriptif - STOPP'!$CN$33&amp;" "&amp;'Descriptif - STOPP'!$CN$34&amp;" "&amp;'Descriptif - STOPP'!$CN$35&amp;" "&amp;'Descriptif - STOPP'!$CN$36&amp;" "&amp;'Descriptif - STOPP'!$CN$37&amp;" "&amp;'Descriptif - STOPP'!$CN$38&amp;" "&amp;'Descriptif - STOPP'!$CN$39&amp;" "&amp;'Descriptif - STOPP'!$CN$40&amp;" "&amp;'Descriptif - STOPP'!$CN$41&amp;" "&amp;'Descriptif - STOPP'!$CN$42&amp;" "&amp;'Descriptif - STOPP'!$CN$43&amp;" "&amp;'Descriptif - STOPP'!$CN$44&amp;" "&amp;'Descriptif - STOPP'!$CN$45</f>
        <v xml:space="preserve">                           </v>
      </c>
      <c r="F143" s="354" t="str">
        <f>'Descriptif - STOPP'!$AZ$46&amp;" "&amp;'Descriptif - STOPP'!$AZ$47&amp;" "&amp;'Descriptif - STOPP'!$AZ$48&amp;" "&amp;'Descriptif - STOPP'!$AZ$49&amp;" "&amp;'Descriptif - STOPP'!$AZ$50&amp;" "&amp;'Descriptif - STOPP'!$AZ$51&amp;" "&amp;'Descriptif - STOPP'!$CN$46&amp;" "&amp;'Descriptif - STOPP'!$CN$47&amp;" "&amp;'Descriptif - STOPP'!$CN$48&amp;" "&amp;'Descriptif - STOPP'!$CN$49&amp;" "&amp;'Descriptif - STOPP'!$CN$50&amp;" "&amp;'Descriptif - STOPP'!$CN$51</f>
        <v xml:space="preserve">           </v>
      </c>
      <c r="G143" s="354" t="str">
        <f>'Descriptif - STOPP'!$AZ$52&amp;" "&amp;'Descriptif - STOPP'!$AZ$53&amp;" "&amp;'Descriptif - STOPP'!$AZ$54&amp;" "&amp;'Descriptif - STOPP'!$AZ$55&amp;" "&amp;'Descriptif - STOPP'!$CN$52&amp;" "&amp;'Descriptif - STOPP'!$CN$53&amp;" "&amp;'Descriptif - STOPP'!$CN$54&amp;" "&amp;'Descriptif - STOPP'!$CN$55</f>
        <v xml:space="preserve">       </v>
      </c>
      <c r="H143" s="354" t="str">
        <f>'Descriptif - STOPP'!$AZ$56&amp;" "&amp;'Descriptif - STOPP'!$AZ$57&amp;" "&amp;'Descriptif - STOPP'!$AZ$58&amp;" "&amp;'Descriptif - STOPP'!$AZ$59&amp;" "&amp;'Descriptif - STOPP'!$AZ$60&amp;" "&amp;'Descriptif - STOPP'!$CN$56&amp;" "&amp;'Descriptif - STOPP'!$CN$57&amp;" "&amp;'Descriptif - STOPP'!$CN$58&amp;" "&amp;'Descriptif - STOPP'!$CN$59&amp;" "&amp;'Descriptif - STOPP'!$CN$60</f>
        <v xml:space="preserve">         </v>
      </c>
      <c r="I143" s="354" t="str">
        <f>'Descriptif - STOPP'!$AZ$61&amp;" "&amp;'Descriptif - STOPP'!$AZ$62&amp;" "&amp;'Descriptif - STOPP'!$AZ$63&amp;" "&amp;'Descriptif - STOPP'!$AZ$64&amp;" "&amp;'Descriptif - STOPP'!$AZ$65&amp;" "&amp;'Descriptif - STOPP'!$AZ$66&amp;" "&amp;'Descriptif - STOPP'!$AZ$67&amp;" "&amp;'Descriptif - STOPP'!$AZ$68&amp;" "&amp;'Descriptif - STOPP'!$AZ$69&amp;" "&amp;'Descriptif - STOPP'!$CN$61&amp;" "&amp;'Descriptif - STOPP'!$CN$62&amp;" "&amp;'Descriptif - STOPP'!$CN$63&amp;" "&amp;'Descriptif - STOPP'!$CN$64&amp;" "&amp;'Descriptif - STOPP'!$CN$65&amp;" "&amp;'Descriptif - STOPP'!$CN$66&amp;" "&amp;'Descriptif - STOPP'!$CN$67&amp;" "&amp;'Descriptif - STOPP'!$CN$68&amp;" "&amp;'Descriptif - STOPP'!$CN$69</f>
        <v xml:space="preserve">                 </v>
      </c>
      <c r="J143" s="354" t="str">
        <f>'Descriptif - STOPP'!$AZ$70&amp;" "&amp;'Descriptif - STOPP'!$AZ$71&amp;" "&amp;'Descriptif - STOPP'!$CN$70&amp;" "&amp;'Descriptif - STOPP'!$CN$71</f>
        <v xml:space="preserve">   </v>
      </c>
      <c r="K143" s="354" t="str">
        <f>'Descriptif - STOPP'!$AZ$73&amp;" "&amp;'Descriptif - STOPP'!$AZ$74&amp;" "&amp;'Descriptif - STOPP'!$AZ$75&amp;" "&amp;'Descriptif - STOPP'!$AZ$76&amp;" "&amp;'Descriptif - STOPP'!$AZ$77&amp;" "&amp;'Descriptif - STOPP'!$CN$73&amp;" "&amp;'Descriptif - STOPP'!$CN$74&amp;" "&amp;'Descriptif - STOPP'!$CN$75&amp;" "&amp;'Descriptif - STOPP'!$CN$76&amp;" "&amp;'Descriptif - STOPP'!$CN$77</f>
        <v xml:space="preserve">         </v>
      </c>
      <c r="L143" s="354" t="str">
        <f>'Descriptif - STOPP'!$AZ$78&amp;" "&amp;'Descriptif - STOPP'!$AZ$79&amp;" "&amp;'Descriptif - STOPP'!$AZ$80&amp;" "&amp;'Descriptif - STOPP'!$AZ$81&amp;" "&amp;'Descriptif - STOPP'!$CN$78&amp;" "&amp;'Descriptif - STOPP'!$CN$79&amp;" "&amp;'Descriptif - STOPP'!$CN$80&amp;" "&amp;'Descriptif - STOPP'!$CN$81</f>
        <v xml:space="preserve">       </v>
      </c>
      <c r="M143" s="354" t="str">
        <f>'Descriptif - STOPP'!$AZ$82&amp;" "&amp;'Descriptif - STOPP'!$AZ$83&amp;" "&amp;'Descriptif - STOPP'!$AZ$84&amp;" "&amp;'Descriptif - STOPP'!$CN$82&amp;" "&amp;'Descriptif - STOPP'!$CN$83&amp;" "&amp;'Descriptif - STOPP'!$CN$84</f>
        <v xml:space="preserve">     </v>
      </c>
      <c r="N143" s="355" t="str">
        <f>'Descriptif - STOPP'!$AZ$85&amp;" "&amp;'Descriptif - STOPP'!$CN$85</f>
        <v xml:space="preserve"> </v>
      </c>
      <c r="O143" s="356">
        <f>COUNTIF('Descriptif - STOPP'!$AZ$5:$AZ$85,"?1")+COUNTIF('Descriptif - STOPP'!$AZ$5:$AZ$85,"?2")+COUNTIF('Descriptif - STOPP'!$AZ$5:$AZ$85,"?3")+COUNTIF('Descriptif - STOPP'!$AZ$5:$AZ$85,"?4")+COUNTIF('Descriptif - STOPP'!$AZ$5:$AZ$85,"?5")+COUNTIF('Descriptif - STOPP'!$AZ$5:$AZ$85,"?6")+COUNTIF('Descriptif - STOPP'!$AZ$5:$AZ$85,"?7")+COUNTIF('Descriptif - STOPP'!$AZ$5:$AZ$85,"?8")+COUNTIF('Descriptif - STOPP'!$AZ$5:$AZ$85,"?9")+COUNTIF('Descriptif - STOPP'!$AZ$5:$AZ$85,"?10")+COUNTIF('Descriptif - STOPP'!$AZ$5:$AZ$85,"?11")+COUNTIF('Descriptif - STOPP'!$AZ$5:$AZ$85,"?12")+COUNTIF('Descriptif - STOPP'!$AZ$5:$AZ$85,"?13")+COUNTIF('Descriptif - STOPP'!$AZ$5:$AZ$85,"?14")</f>
        <v>0</v>
      </c>
      <c r="P143" s="356">
        <f>+COUNTIF('Descriptif - STOPP'!$CN$5:$CN$85,"?*")</f>
        <v>0</v>
      </c>
    </row>
    <row r="144" spans="1:81" ht="32.1" customHeight="1" x14ac:dyDescent="0.25">
      <c r="A144" s="29" t="s">
        <v>284</v>
      </c>
      <c r="B144" s="349" t="str">
        <f>'Descriptif - STOPP'!$BA$5&amp;" "&amp;'Descriptif - STOPP'!$BA$6&amp;" "&amp;'Descriptif - STOPP'!$BA$7&amp;" "&amp;'Descriptif - STOPP'!$CO$5&amp;" "&amp;'Descriptif - STOPP'!$CO$6&amp;" "&amp;'Descriptif - STOPP'!$CO$7</f>
        <v xml:space="preserve">     </v>
      </c>
      <c r="C144" s="350" t="str">
        <f>'Descriptif - STOPP'!$BA$8&amp;" "&amp;'Descriptif - STOPP'!$BA$9&amp;" "&amp;'Descriptif - STOPP'!$BA$10&amp;" "&amp;'Descriptif - STOPP'!$BA$11&amp;" "&amp;'Descriptif - STOPP'!$BA$12&amp;" "&amp;'Descriptif - STOPP'!$BA$13&amp;" "&amp;'Descriptif - STOPP'!$BA$14&amp;" "&amp;'Descriptif - STOPP'!$BA$15&amp;" "&amp;'Descriptif - STOPP'!$BA$16&amp;" "&amp;'Descriptif - STOPP'!$BA$17&amp;" "&amp;'Descriptif - STOPP'!$BA$18&amp;" "&amp;'Descriptif - STOPP'!$BA$19&amp;" "&amp;'Descriptif - STOPP'!$BA$20&amp;" "&amp;'Descriptif - STOPP'!$CO$8&amp;" "&amp;'Descriptif - STOPP'!$CO$9&amp;" "&amp;'Descriptif - STOPP'!$CO$10&amp;" "&amp;'Descriptif - STOPP'!$CO$11&amp;" "&amp;'Descriptif - STOPP'!$CO$12&amp;" "&amp;'Descriptif - STOPP'!$CO$13&amp;" "&amp;'Descriptif - STOPP'!$CO$14&amp;" "&amp;'Descriptif - STOPP'!$CO$15&amp;" "&amp;'Descriptif - STOPP'!$CO$16&amp;" "&amp;'Descriptif - STOPP'!$CO$17&amp;" "&amp;'Descriptif - STOPP'!$CO$18&amp;" "&amp;'Descriptif - STOPP'!$CO$19&amp;" "&amp;'Descriptif - STOPP'!$CO$20</f>
        <v xml:space="preserve">                         </v>
      </c>
      <c r="D144" s="350" t="str">
        <f>'Descriptif - STOPP'!$BA$21&amp;" "&amp;'Descriptif - STOPP'!$BA$22&amp;" "&amp;'Descriptif - STOPP'!$BA$23&amp;" "&amp;'Descriptif - STOPP'!$BA$24&amp;" "&amp;'Descriptif - STOPP'!$BA$25&amp;" "&amp;'Descriptif - STOPP'!$BA$26&amp;" "&amp;'Descriptif - STOPP'!$BA$27&amp;" "&amp;'Descriptif - STOPP'!$BA$28&amp;" "&amp;'Descriptif - STOPP'!$BA$29&amp;" "&amp;'Descriptif - STOPP'!$BA$30&amp;" "&amp;'Descriptif - STOPP'!$BA$31&amp;" "&amp;'Descriptif - STOPP'!$CO$21&amp;" "&amp;'Descriptif - STOPP'!$CO$22&amp;" "&amp;'Descriptif - STOPP'!$CO$23&amp;" "&amp;'Descriptif - STOPP'!$CO$24&amp;" "&amp;'Descriptif - STOPP'!$CO$25&amp;" "&amp;'Descriptif - STOPP'!$CO$26&amp;" "&amp;'Descriptif - STOPP'!$CO$27&amp;" "&amp;'Descriptif - STOPP'!$CO$28&amp;" "&amp;'Descriptif - STOPP'!$CO$29&amp;" "&amp;'Descriptif - STOPP'!$CO$30&amp;" "&amp;'Descriptif - STOPP'!$CO$31</f>
        <v xml:space="preserve">                     </v>
      </c>
      <c r="E144" s="350" t="str">
        <f>'Descriptif - STOPP'!$BA$32&amp;" "&amp;'Descriptif - STOPP'!$BA$33&amp;" "&amp;'Descriptif - STOPP'!$BA$34&amp;" "&amp;'Descriptif - STOPP'!$BA$35&amp;" "&amp;'Descriptif - STOPP'!$BA$36&amp;" "&amp;'Descriptif - STOPP'!$BA$37&amp;" "&amp;'Descriptif - STOPP'!$BA$38&amp;" "&amp;'Descriptif - STOPP'!$BA$39&amp;" "&amp;'Descriptif - STOPP'!$BA$40&amp;" "&amp;'Descriptif - STOPP'!$BA$41&amp;" "&amp;'Descriptif - STOPP'!$BA$42&amp;" "&amp;'Descriptif - STOPP'!$BA$43&amp;" "&amp;'Descriptif - STOPP'!$BA$44&amp;" "&amp;'Descriptif - STOPP'!$BA$45&amp;" "&amp;'Descriptif - STOPP'!$CO$32&amp;" "&amp;'Descriptif - STOPP'!$CO$33&amp;" "&amp;'Descriptif - STOPP'!$CO$34&amp;" "&amp;'Descriptif - STOPP'!$CO$35&amp;" "&amp;'Descriptif - STOPP'!$CO$36&amp;" "&amp;'Descriptif - STOPP'!$CO$37&amp;" "&amp;'Descriptif - STOPP'!$CO$38&amp;" "&amp;'Descriptif - STOPP'!$CO$39&amp;" "&amp;'Descriptif - STOPP'!$CO$40&amp;" "&amp;'Descriptif - STOPP'!$CO$41&amp;" "&amp;'Descriptif - STOPP'!$CO$42&amp;" "&amp;'Descriptif - STOPP'!$CO$43&amp;" "&amp;'Descriptif - STOPP'!$CO$44&amp;" "&amp;'Descriptif - STOPP'!$CO$45</f>
        <v xml:space="preserve">                           </v>
      </c>
      <c r="F144" s="350" t="str">
        <f>'Descriptif - STOPP'!$BA$46&amp;" "&amp;'Descriptif - STOPP'!$BA$47&amp;" "&amp;'Descriptif - STOPP'!$BA$48&amp;" "&amp;'Descriptif - STOPP'!$BA$49&amp;" "&amp;'Descriptif - STOPP'!$BA$50&amp;" "&amp;'Descriptif - STOPP'!$BA$51&amp;" "&amp;'Descriptif - STOPP'!$CO$46&amp;" "&amp;'Descriptif - STOPP'!$CO$47&amp;" "&amp;'Descriptif - STOPP'!$CO$48&amp;" "&amp;'Descriptif - STOPP'!$CO$49&amp;" "&amp;'Descriptif - STOPP'!$CO$50&amp;" "&amp;'Descriptif - STOPP'!$CO$51</f>
        <v xml:space="preserve">           </v>
      </c>
      <c r="G144" s="350" t="str">
        <f>'Descriptif - STOPP'!$BA$52&amp;" "&amp;'Descriptif - STOPP'!$BA$53&amp;" "&amp;'Descriptif - STOPP'!$BA$54&amp;" "&amp;'Descriptif - STOPP'!$BA$55&amp;" "&amp;'Descriptif - STOPP'!$CO$52&amp;" "&amp;'Descriptif - STOPP'!$CO$53&amp;" "&amp;'Descriptif - STOPP'!$CO$54&amp;" "&amp;'Descriptif - STOPP'!$CO$55</f>
        <v xml:space="preserve">       </v>
      </c>
      <c r="H144" s="350" t="str">
        <f>'Descriptif - STOPP'!$BA$56&amp;" "&amp;'Descriptif - STOPP'!$BA$57&amp;" "&amp;'Descriptif - STOPP'!$BA$58&amp;" "&amp;'Descriptif - STOPP'!$BA$59&amp;" "&amp;'Descriptif - STOPP'!$BA$60&amp;" "&amp;'Descriptif - STOPP'!$CO$56&amp;" "&amp;'Descriptif - STOPP'!$CO$57&amp;" "&amp;'Descriptif - STOPP'!$CO$58&amp;" "&amp;'Descriptif - STOPP'!$CO$59&amp;" "&amp;'Descriptif - STOPP'!$CO$60</f>
        <v xml:space="preserve">         </v>
      </c>
      <c r="I144" s="350" t="str">
        <f>'Descriptif - STOPP'!$BA$61&amp;" "&amp;'Descriptif - STOPP'!$BA$62&amp;" "&amp;'Descriptif - STOPP'!$BA$63&amp;" "&amp;'Descriptif - STOPP'!$BA$64&amp;" "&amp;'Descriptif - STOPP'!$BA$65&amp;" "&amp;'Descriptif - STOPP'!$BA$66&amp;" "&amp;'Descriptif - STOPP'!$BA$67&amp;" "&amp;'Descriptif - STOPP'!$BA$68&amp;" "&amp;'Descriptif - STOPP'!$BA$69&amp;" "&amp;'Descriptif - STOPP'!$CO$61&amp;" "&amp;'Descriptif - STOPP'!$CO$62&amp;" "&amp;'Descriptif - STOPP'!$CO$63&amp;" "&amp;'Descriptif - STOPP'!$CO$64&amp;" "&amp;'Descriptif - STOPP'!$CO$65&amp;" "&amp;'Descriptif - STOPP'!$CO$66&amp;" "&amp;'Descriptif - STOPP'!$CO$67&amp;" "&amp;'Descriptif - STOPP'!$CO$68&amp;" "&amp;'Descriptif - STOPP'!$CO$69</f>
        <v xml:space="preserve">                 </v>
      </c>
      <c r="J144" s="350" t="str">
        <f>'Descriptif - STOPP'!$BA$70&amp;" "&amp;'Descriptif - STOPP'!$BA$71&amp;" "&amp;'Descriptif - STOPP'!$CO$70&amp;" "&amp;'Descriptif - STOPP'!$CO$71</f>
        <v xml:space="preserve">   </v>
      </c>
      <c r="K144" s="350" t="str">
        <f>'Descriptif - STOPP'!$BA$73&amp;" "&amp;'Descriptif - STOPP'!$BA$74&amp;" "&amp;'Descriptif - STOPP'!$BA$75&amp;" "&amp;'Descriptif - STOPP'!$BA$76&amp;" "&amp;'Descriptif - STOPP'!$BA$77&amp;" "&amp;'Descriptif - STOPP'!$CO$73&amp;" "&amp;'Descriptif - STOPP'!$CO$74&amp;" "&amp;'Descriptif - STOPP'!$CO$75&amp;" "&amp;'Descriptif - STOPP'!$CO$76&amp;" "&amp;'Descriptif - STOPP'!$CO$77</f>
        <v xml:space="preserve">         </v>
      </c>
      <c r="L144" s="350" t="str">
        <f>'Descriptif - STOPP'!$BA$78&amp;" "&amp;'Descriptif - STOPP'!$BA$79&amp;" "&amp;'Descriptif - STOPP'!$BA$80&amp;" "&amp;'Descriptif - STOPP'!$BA$81&amp;" "&amp;'Descriptif - STOPP'!$CO$78&amp;" "&amp;'Descriptif - STOPP'!$CO$79&amp;" "&amp;'Descriptif - STOPP'!$CO$80&amp;" "&amp;'Descriptif - STOPP'!$CO$81</f>
        <v xml:space="preserve">       </v>
      </c>
      <c r="M144" s="350" t="str">
        <f>'Descriptif - STOPP'!$BA$82&amp;" "&amp;'Descriptif - STOPP'!$BA$83&amp;" "&amp;'Descriptif - STOPP'!$BA$84&amp;" "&amp;'Descriptif - STOPP'!$CO$82&amp;" "&amp;'Descriptif - STOPP'!$CO$83&amp;" "&amp;'Descriptif - STOPP'!$CO$84</f>
        <v xml:space="preserve">     </v>
      </c>
      <c r="N144" s="351" t="str">
        <f>'Descriptif - STOPP'!$BA$85&amp;" "&amp;'Descriptif - STOPP'!$CO$85</f>
        <v xml:space="preserve"> </v>
      </c>
      <c r="O144" s="352">
        <f>COUNTIF('Descriptif - STOPP'!$BA$5:$BA$85,"?1")+COUNTIF('Descriptif - STOPP'!$BA$5:$BA$85,"?2")+COUNTIF('Descriptif - STOPP'!$BA$5:$BA$85,"?3")+COUNTIF('Descriptif - STOPP'!$BA$5:$BA$85,"?4")+COUNTIF('Descriptif - STOPP'!$BA$5:$BA$85,"?5")+COUNTIF('Descriptif - STOPP'!$BA$5:$BA$85,"?6")+COUNTIF('Descriptif - STOPP'!$BA$5:$BA$85,"?7")+COUNTIF('Descriptif - STOPP'!$BA$5:$BA$85,"?8")+COUNTIF('Descriptif - STOPP'!$BA$5:$BA$85,"?9")+COUNTIF('Descriptif - STOPP'!$BA$5:$BA$85,"?10")+COUNTIF('Descriptif - STOPP'!$BA$5:$BA$85,"?11")+COUNTIF('Descriptif - STOPP'!$BA$5:$BA$85,"?12")+COUNTIF('Descriptif - STOPP'!$BA$5:$BA$85,"?13")+COUNTIF('Descriptif - STOPP'!$BA$5:$BA$85,"?14")</f>
        <v>0</v>
      </c>
      <c r="P144" s="352">
        <f>+COUNTIF('Descriptif - STOPP'!$CO$5:$CO$85,"?*")</f>
        <v>0</v>
      </c>
    </row>
    <row r="145" spans="1:16" ht="32.1" customHeight="1" x14ac:dyDescent="0.25">
      <c r="A145" s="31" t="s">
        <v>285</v>
      </c>
      <c r="B145" s="353" t="str">
        <f>'Descriptif - STOPP'!$BB$5&amp;" "&amp;'Descriptif - STOPP'!$BB$6&amp;" "&amp;'Descriptif - STOPP'!$BB$7&amp;" "&amp;'Descriptif - STOPP'!$CP$5&amp;" "&amp;'Descriptif - STOPP'!$CP$6&amp;" "&amp;'Descriptif - STOPP'!$CP$7</f>
        <v xml:space="preserve">     </v>
      </c>
      <c r="C145" s="354" t="str">
        <f>'Descriptif - STOPP'!$BB$8&amp;" "&amp;'Descriptif - STOPP'!$BB$9&amp;" "&amp;'Descriptif - STOPP'!$BB$10&amp;" "&amp;'Descriptif - STOPP'!$BB$11&amp;" "&amp;'Descriptif - STOPP'!$BB$12&amp;" "&amp;'Descriptif - STOPP'!$BB$13&amp;" "&amp;'Descriptif - STOPP'!$BB$14&amp;" "&amp;'Descriptif - STOPP'!$BB$15&amp;" "&amp;'Descriptif - STOPP'!$BB$16&amp;" "&amp;'Descriptif - STOPP'!$BB$17&amp;" "&amp;'Descriptif - STOPP'!$BB$18&amp;" "&amp;'Descriptif - STOPP'!$BB$19&amp;" "&amp;'Descriptif - STOPP'!$BB$20&amp;" "&amp;'Descriptif - STOPP'!$CP$8&amp;" "&amp;'Descriptif - STOPP'!$CP$9&amp;" "&amp;'Descriptif - STOPP'!$CP$10&amp;" "&amp;'Descriptif - STOPP'!$CP$11&amp;" "&amp;'Descriptif - STOPP'!$CP$12&amp;" "&amp;'Descriptif - STOPP'!$CP$13&amp;" "&amp;'Descriptif - STOPP'!$CP$14&amp;" "&amp;'Descriptif - STOPP'!$CP$15&amp;" "&amp;'Descriptif - STOPP'!$CP$16&amp;" "&amp;'Descriptif - STOPP'!$CP$17&amp;" "&amp;'Descriptif - STOPP'!$CP$18&amp;" "&amp;'Descriptif - STOPP'!$CP$19&amp;" "&amp;'Descriptif - STOPP'!$CP$20</f>
        <v xml:space="preserve">                         </v>
      </c>
      <c r="D145" s="354" t="str">
        <f>'Descriptif - STOPP'!$BB$21&amp;" "&amp;'Descriptif - STOPP'!$BB$22&amp;" "&amp;'Descriptif - STOPP'!$BB$23&amp;" "&amp;'Descriptif - STOPP'!$BB$24&amp;" "&amp;'Descriptif - STOPP'!$BB$25&amp;" "&amp;'Descriptif - STOPP'!$BB$26&amp;" "&amp;'Descriptif - STOPP'!$BB$27&amp;" "&amp;'Descriptif - STOPP'!$BB$28&amp;" "&amp;'Descriptif - STOPP'!$BB$29&amp;" "&amp;'Descriptif - STOPP'!$BB$30&amp;" "&amp;'Descriptif - STOPP'!$BB$31&amp;" "&amp;'Descriptif - STOPP'!$CP$21&amp;" "&amp;'Descriptif - STOPP'!$CP$22&amp;" "&amp;'Descriptif - STOPP'!$CP$23&amp;" "&amp;'Descriptif - STOPP'!$CP$24&amp;" "&amp;'Descriptif - STOPP'!$CP$25&amp;" "&amp;'Descriptif - STOPP'!$CP$26&amp;" "&amp;'Descriptif - STOPP'!$CP$27&amp;" "&amp;'Descriptif - STOPP'!$CP$28&amp;" "&amp;'Descriptif - STOPP'!$CP$29&amp;" "&amp;'Descriptif - STOPP'!$CP$30&amp;" "&amp;'Descriptif - STOPP'!$CP$31</f>
        <v xml:space="preserve">                     </v>
      </c>
      <c r="E145" s="354" t="str">
        <f>'Descriptif - STOPP'!$BB$32&amp;" "&amp;'Descriptif - STOPP'!$BB$33&amp;" "&amp;'Descriptif - STOPP'!$BB$34&amp;" "&amp;'Descriptif - STOPP'!$BB$35&amp;" "&amp;'Descriptif - STOPP'!$BB$36&amp;" "&amp;'Descriptif - STOPP'!$BB$37&amp;" "&amp;'Descriptif - STOPP'!$BB$38&amp;" "&amp;'Descriptif - STOPP'!$BB$39&amp;" "&amp;'Descriptif - STOPP'!$BB$40&amp;" "&amp;'Descriptif - STOPP'!$BB$41&amp;" "&amp;'Descriptif - STOPP'!$BB$42&amp;" "&amp;'Descriptif - STOPP'!$BB$43&amp;" "&amp;'Descriptif - STOPP'!$BB$44&amp;" "&amp;'Descriptif - STOPP'!$BB$45&amp;" "&amp;'Descriptif - STOPP'!$CP$32&amp;" "&amp;'Descriptif - STOPP'!$CP$33&amp;" "&amp;'Descriptif - STOPP'!$CP$34&amp;" "&amp;'Descriptif - STOPP'!$CP$35&amp;" "&amp;'Descriptif - STOPP'!$CP$36&amp;" "&amp;'Descriptif - STOPP'!$CP$37&amp;" "&amp;'Descriptif - STOPP'!$CP$38&amp;" "&amp;'Descriptif - STOPP'!$CP$39&amp;" "&amp;'Descriptif - STOPP'!$CP$40&amp;" "&amp;'Descriptif - STOPP'!$CP$41&amp;" "&amp;'Descriptif - STOPP'!$CP$42&amp;" "&amp;'Descriptif - STOPP'!$CP$43&amp;" "&amp;'Descriptif - STOPP'!$CP$44&amp;" "&amp;'Descriptif - STOPP'!$CP$45</f>
        <v xml:space="preserve">                           </v>
      </c>
      <c r="F145" s="354" t="str">
        <f>'Descriptif - STOPP'!$BB$46&amp;" "&amp;'Descriptif - STOPP'!$BB$47&amp;" "&amp;'Descriptif - STOPP'!$BB$48&amp;" "&amp;'Descriptif - STOPP'!$BB$49&amp;" "&amp;'Descriptif - STOPP'!$BB$50&amp;" "&amp;'Descriptif - STOPP'!$BB$51&amp;" "&amp;'Descriptif - STOPP'!$CP$46&amp;" "&amp;'Descriptif - STOPP'!$CP$47&amp;" "&amp;'Descriptif - STOPP'!$CP$48&amp;" "&amp;'Descriptif - STOPP'!$CP$49&amp;" "&amp;'Descriptif - STOPP'!$CP$50&amp;" "&amp;'Descriptif - STOPP'!$CP$51</f>
        <v xml:space="preserve">           </v>
      </c>
      <c r="G145" s="354" t="str">
        <f>'Descriptif - STOPP'!$BB$52&amp;" "&amp;'Descriptif - STOPP'!$BB$53&amp;" "&amp;'Descriptif - STOPP'!$BB$54&amp;" "&amp;'Descriptif - STOPP'!$BB$55&amp;" "&amp;'Descriptif - STOPP'!$CP$52&amp;" "&amp;'Descriptif - STOPP'!$CP$53&amp;" "&amp;'Descriptif - STOPP'!$CP$54&amp;" "&amp;'Descriptif - STOPP'!$CP$55</f>
        <v xml:space="preserve">       </v>
      </c>
      <c r="H145" s="354" t="str">
        <f>'Descriptif - STOPP'!$BB$56&amp;" "&amp;'Descriptif - STOPP'!$BB$57&amp;" "&amp;'Descriptif - STOPP'!$BB$58&amp;" "&amp;'Descriptif - STOPP'!$BB$59&amp;" "&amp;'Descriptif - STOPP'!$BB$60&amp;" "&amp;'Descriptif - STOPP'!$CP$56&amp;" "&amp;'Descriptif - STOPP'!$CP$57&amp;" "&amp;'Descriptif - STOPP'!$CP$58&amp;" "&amp;'Descriptif - STOPP'!$CP$59&amp;" "&amp;'Descriptif - STOPP'!$CP$60</f>
        <v xml:space="preserve">         </v>
      </c>
      <c r="I145" s="354" t="str">
        <f>'Descriptif - STOPP'!$BB$61&amp;" "&amp;'Descriptif - STOPP'!$BB$62&amp;" "&amp;'Descriptif - STOPP'!$BB$63&amp;" "&amp;'Descriptif - STOPP'!$BB$64&amp;" "&amp;'Descriptif - STOPP'!$BB$65&amp;" "&amp;'Descriptif - STOPP'!$BB$66&amp;" "&amp;'Descriptif - STOPP'!$BB$67&amp;" "&amp;'Descriptif - STOPP'!$BB$68&amp;" "&amp;'Descriptif - STOPP'!$BB$69&amp;" "&amp;'Descriptif - STOPP'!$CP$61&amp;" "&amp;'Descriptif - STOPP'!$CP$62&amp;" "&amp;'Descriptif - STOPP'!$CP$63&amp;" "&amp;'Descriptif - STOPP'!$CP$64&amp;" "&amp;'Descriptif - STOPP'!$CP$65&amp;" "&amp;'Descriptif - STOPP'!$CP$66&amp;" "&amp;'Descriptif - STOPP'!$CP$67&amp;" "&amp;'Descriptif - STOPP'!$CP$68&amp;" "&amp;'Descriptif - STOPP'!$CP$69</f>
        <v xml:space="preserve">                 </v>
      </c>
      <c r="J145" s="354" t="str">
        <f>'Descriptif - STOPP'!$BB$70&amp;" "&amp;'Descriptif - STOPP'!$BB$71&amp;" "&amp;'Descriptif - STOPP'!$CP$70&amp;" "&amp;'Descriptif - STOPP'!$CP$71</f>
        <v xml:space="preserve">   </v>
      </c>
      <c r="K145" s="354" t="str">
        <f>'Descriptif - STOPP'!$BB$73&amp;" "&amp;'Descriptif - STOPP'!$BB$74&amp;" "&amp;'Descriptif - STOPP'!$BB$75&amp;" "&amp;'Descriptif - STOPP'!$BB$76&amp;" "&amp;'Descriptif - STOPP'!$BB$77&amp;" "&amp;'Descriptif - STOPP'!$CP$73&amp;" "&amp;'Descriptif - STOPP'!$CP$74&amp;" "&amp;'Descriptif - STOPP'!$CP$75&amp;" "&amp;'Descriptif - STOPP'!$CP$76&amp;" "&amp;'Descriptif - STOPP'!$CP$77</f>
        <v xml:space="preserve">         </v>
      </c>
      <c r="L145" s="354" t="str">
        <f>'Descriptif - STOPP'!$BB$78&amp;" "&amp;'Descriptif - STOPP'!$BB$79&amp;" "&amp;'Descriptif - STOPP'!$BB$80&amp;" "&amp;'Descriptif - STOPP'!$BB$81&amp;" "&amp;'Descriptif - STOPP'!$CP$78&amp;" "&amp;'Descriptif - STOPP'!$CP$79&amp;" "&amp;'Descriptif - STOPP'!$CP$80&amp;" "&amp;'Descriptif - STOPP'!$CP$81</f>
        <v xml:space="preserve">       </v>
      </c>
      <c r="M145" s="354" t="str">
        <f>'Descriptif - STOPP'!$BB$82&amp;" "&amp;'Descriptif - STOPP'!$BB$83&amp;" "&amp;'Descriptif - STOPP'!$BB$84&amp;" "&amp;'Descriptif - STOPP'!$CP$82&amp;" "&amp;'Descriptif - STOPP'!$CP$83&amp;" "&amp;'Descriptif - STOPP'!$CP$84</f>
        <v xml:space="preserve">     </v>
      </c>
      <c r="N145" s="355" t="str">
        <f>'Descriptif - STOPP'!$BB$85&amp;" "&amp;'Descriptif - STOPP'!$CP$85</f>
        <v xml:space="preserve"> </v>
      </c>
      <c r="O145" s="356">
        <f>COUNTIF('Descriptif - STOPP'!$BB$5:$BB$85,"?1")+COUNTIF('Descriptif - STOPP'!$BB$5:$BB$85,"?2")+COUNTIF('Descriptif - STOPP'!$BB$5:$BB$85,"?3")+COUNTIF('Descriptif - STOPP'!$BB$5:$BB$85,"?4")+COUNTIF('Descriptif - STOPP'!$BB$5:$BB$85,"?5")+COUNTIF('Descriptif - STOPP'!$BB$5:$BB$85,"?6")+COUNTIF('Descriptif - STOPP'!$BB$5:$BB$85,"?7")+COUNTIF('Descriptif - STOPP'!$BB$5:$BB$85,"?8")+COUNTIF('Descriptif - STOPP'!$BB$5:$BB$85,"?9")+COUNTIF('Descriptif - STOPP'!$BB$5:$BB$85,"?10")+COUNTIF('Descriptif - STOPP'!$BB$5:$BB$85,"?11")+COUNTIF('Descriptif - STOPP'!$BB$5:$BB$85,"?12")+COUNTIF('Descriptif - STOPP'!$BB$5:$BB$85,"?13")+COUNTIF('Descriptif - STOPP'!$BB$5:$BB$85,"?14")</f>
        <v>0</v>
      </c>
      <c r="P145" s="356">
        <f>+COUNTIF('Descriptif - STOPP'!$CP$5:$CP$85,"?*")</f>
        <v>0</v>
      </c>
    </row>
    <row r="146" spans="1:16" ht="32.1" customHeight="1" x14ac:dyDescent="0.25">
      <c r="A146" s="29" t="s">
        <v>286</v>
      </c>
      <c r="B146" s="357" t="str">
        <f>'Descriptif - STOPP'!$BC$5&amp;" "&amp;'Descriptif - STOPP'!$BC$6&amp;" "&amp;'Descriptif - STOPP'!$BC$7&amp;" "&amp;'Descriptif - STOPP'!$CQ$5&amp;" "&amp;'Descriptif - STOPP'!$CQ$6&amp;" "&amp;'Descriptif - STOPP'!$CQ$7</f>
        <v xml:space="preserve">     </v>
      </c>
      <c r="C146" s="358" t="str">
        <f>'Descriptif - STOPP'!$BC$8&amp;" "&amp;'Descriptif - STOPP'!$BC$9&amp;" "&amp;'Descriptif - STOPP'!$BC$10&amp;" "&amp;'Descriptif - STOPP'!$BC$11&amp;" "&amp;'Descriptif - STOPP'!$BC$12&amp;" "&amp;'Descriptif - STOPP'!$BC$13&amp;" "&amp;'Descriptif - STOPP'!$BC$14&amp;" "&amp;'Descriptif - STOPP'!$BC$15&amp;" "&amp;'Descriptif - STOPP'!$BC$16&amp;" "&amp;'Descriptif - STOPP'!$BC$17&amp;" "&amp;'Descriptif - STOPP'!$BC$18&amp;" "&amp;'Descriptif - STOPP'!$BC$19&amp;" "&amp;'Descriptif - STOPP'!$BC$20&amp;" "&amp;'Descriptif - STOPP'!$CQ$8&amp;" "&amp;'Descriptif - STOPP'!$CQ$9&amp;" "&amp;'Descriptif - STOPP'!$CQ$10&amp;" "&amp;'Descriptif - STOPP'!$CQ$11&amp;" "&amp;'Descriptif - STOPP'!$CQ$12&amp;" "&amp;'Descriptif - STOPP'!$CQ$13&amp;" "&amp;'Descriptif - STOPP'!$CQ$14&amp;" "&amp;'Descriptif - STOPP'!$CQ$15&amp;" "&amp;'Descriptif - STOPP'!$CQ$16&amp;" "&amp;'Descriptif - STOPP'!$CQ$17&amp;" "&amp;'Descriptif - STOPP'!$CQ$18&amp;" "&amp;'Descriptif - STOPP'!$CQ$19&amp;" "&amp;'Descriptif - STOPP'!$CQ$20</f>
        <v xml:space="preserve">                         </v>
      </c>
      <c r="D146" s="358" t="str">
        <f>'Descriptif - STOPP'!$BC$21&amp;" "&amp;'Descriptif - STOPP'!$BC$22&amp;" "&amp;'Descriptif - STOPP'!$BC$23&amp;" "&amp;'Descriptif - STOPP'!$BC$24&amp;" "&amp;'Descriptif - STOPP'!$BC$25&amp;" "&amp;'Descriptif - STOPP'!$BC$26&amp;" "&amp;'Descriptif - STOPP'!$BC$27&amp;" "&amp;'Descriptif - STOPP'!$BC$28&amp;" "&amp;'Descriptif - STOPP'!$BC$29&amp;" "&amp;'Descriptif - STOPP'!$BC$30&amp;" "&amp;'Descriptif - STOPP'!$BC$31&amp;" "&amp;'Descriptif - STOPP'!$CQ$21&amp;" "&amp;'Descriptif - STOPP'!$CQ$22&amp;" "&amp;'Descriptif - STOPP'!$CQ$23&amp;" "&amp;'Descriptif - STOPP'!$CQ$24&amp;" "&amp;'Descriptif - STOPP'!$CQ$25&amp;" "&amp;'Descriptif - STOPP'!$CQ$26&amp;" "&amp;'Descriptif - STOPP'!$CQ$27&amp;" "&amp;'Descriptif - STOPP'!$CQ$28&amp;" "&amp;'Descriptif - STOPP'!$CQ$29&amp;" "&amp;'Descriptif - STOPP'!$CQ$30&amp;" "&amp;'Descriptif - STOPP'!$CQ$31</f>
        <v xml:space="preserve">                     </v>
      </c>
      <c r="E146" s="358" t="str">
        <f>'Descriptif - STOPP'!$BC$32&amp;" "&amp;'Descriptif - STOPP'!$BC$33&amp;" "&amp;'Descriptif - STOPP'!$BC$34&amp;" "&amp;'Descriptif - STOPP'!$BC$35&amp;" "&amp;'Descriptif - STOPP'!$BC$36&amp;" "&amp;'Descriptif - STOPP'!$BC$37&amp;" "&amp;'Descriptif - STOPP'!$BC$38&amp;" "&amp;'Descriptif - STOPP'!$BC$39&amp;" "&amp;'Descriptif - STOPP'!$BC$40&amp;" "&amp;'Descriptif - STOPP'!$BC$41&amp;" "&amp;'Descriptif - STOPP'!$BC$42&amp;" "&amp;'Descriptif - STOPP'!$BC$43&amp;" "&amp;'Descriptif - STOPP'!$BC$44&amp;" "&amp;'Descriptif - STOPP'!$BC$45&amp;" "&amp;'Descriptif - STOPP'!$CQ$32&amp;" "&amp;'Descriptif - STOPP'!$CQ$33&amp;" "&amp;'Descriptif - STOPP'!$CQ$34&amp;" "&amp;'Descriptif - STOPP'!$CQ$35&amp;" "&amp;'Descriptif - STOPP'!$CQ$36&amp;" "&amp;'Descriptif - STOPP'!$CQ$37&amp;" "&amp;'Descriptif - STOPP'!$CQ$38&amp;" "&amp;'Descriptif - STOPP'!$CQ$39&amp;" "&amp;'Descriptif - STOPP'!$CQ$40&amp;" "&amp;'Descriptif - STOPP'!$CQ$41&amp;" "&amp;'Descriptif - STOPP'!$CQ$42&amp;" "&amp;'Descriptif - STOPP'!$CQ$43&amp;" "&amp;'Descriptif - STOPP'!$CQ$44&amp;" "&amp;'Descriptif - STOPP'!$CQ$45</f>
        <v xml:space="preserve">                           </v>
      </c>
      <c r="F146" s="358" t="str">
        <f>'Descriptif - STOPP'!$BC$46&amp;" "&amp;'Descriptif - STOPP'!$BC$47&amp;" "&amp;'Descriptif - STOPP'!$BC$48&amp;" "&amp;'Descriptif - STOPP'!$BC$49&amp;" "&amp;'Descriptif - STOPP'!$BC$50&amp;" "&amp;'Descriptif - STOPP'!$BC$51&amp;" "&amp;'Descriptif - STOPP'!$CQ$46&amp;" "&amp;'Descriptif - STOPP'!$CQ$47&amp;" "&amp;'Descriptif - STOPP'!$CQ$48&amp;" "&amp;'Descriptif - STOPP'!$CQ$49&amp;" "&amp;'Descriptif - STOPP'!$CQ$50&amp;" "&amp;'Descriptif - STOPP'!$CQ$51</f>
        <v xml:space="preserve">           </v>
      </c>
      <c r="G146" s="358" t="str">
        <f>'Descriptif - STOPP'!$BC$52&amp;" "&amp;'Descriptif - STOPP'!$BC$53&amp;" "&amp;'Descriptif - STOPP'!$BC$54&amp;" "&amp;'Descriptif - STOPP'!$BC$55&amp;" "&amp;'Descriptif - STOPP'!$CQ$52&amp;" "&amp;'Descriptif - STOPP'!$CQ$53&amp;" "&amp;'Descriptif - STOPP'!$CQ$54&amp;" "&amp;'Descriptif - STOPP'!$CQ$55</f>
        <v xml:space="preserve">       </v>
      </c>
      <c r="H146" s="358" t="str">
        <f>'Descriptif - STOPP'!$BC$56&amp;" "&amp;'Descriptif - STOPP'!$BC$57&amp;" "&amp;'Descriptif - STOPP'!$BC$58&amp;" "&amp;'Descriptif - STOPP'!$BC$59&amp;" "&amp;'Descriptif - STOPP'!$BC$60&amp;" "&amp;'Descriptif - STOPP'!$CQ$56&amp;" "&amp;'Descriptif - STOPP'!$CQ$57&amp;" "&amp;'Descriptif - STOPP'!$CQ$58&amp;" "&amp;'Descriptif - STOPP'!$CQ$59&amp;" "&amp;'Descriptif - STOPP'!$CQ$60</f>
        <v xml:space="preserve">         </v>
      </c>
      <c r="I146" s="358" t="str">
        <f>'Descriptif - STOPP'!$BC$61&amp;" "&amp;'Descriptif - STOPP'!$BC$62&amp;" "&amp;'Descriptif - STOPP'!$BC$63&amp;" "&amp;'Descriptif - STOPP'!$BC$64&amp;" "&amp;'Descriptif - STOPP'!$BC$65&amp;" "&amp;'Descriptif - STOPP'!$BC$66&amp;" "&amp;'Descriptif - STOPP'!$BC$67&amp;" "&amp;'Descriptif - STOPP'!$BC$68&amp;" "&amp;'Descriptif - STOPP'!$BC$69&amp;" "&amp;'Descriptif - STOPP'!$CQ$61&amp;" "&amp;'Descriptif - STOPP'!$CQ$62&amp;" "&amp;'Descriptif - STOPP'!$CQ$63&amp;" "&amp;'Descriptif - STOPP'!$CQ$64&amp;" "&amp;'Descriptif - STOPP'!$CQ$65&amp;" "&amp;'Descriptif - STOPP'!$CQ$66&amp;" "&amp;'Descriptif - STOPP'!$CQ$67&amp;" "&amp;'Descriptif - STOPP'!$CQ$68&amp;" "&amp;'Descriptif - STOPP'!$CQ$69</f>
        <v xml:space="preserve">                 </v>
      </c>
      <c r="J146" s="358" t="str">
        <f>'Descriptif - STOPP'!$BC$70&amp;" "&amp;'Descriptif - STOPP'!$BC$71&amp;" "&amp;'Descriptif - STOPP'!$CQ$70&amp;" "&amp;'Descriptif - STOPP'!$CQ$71</f>
        <v xml:space="preserve">   </v>
      </c>
      <c r="K146" s="357" t="str">
        <f>'Descriptif - STOPP'!$BC$73&amp;" "&amp;'Descriptif - STOPP'!$BC$74&amp;" "&amp;'Descriptif - STOPP'!$BC$75&amp;" "&amp;'Descriptif - STOPP'!$BC$76&amp;" "&amp;'Descriptif - STOPP'!$BC$77&amp;" "&amp;'Descriptif - STOPP'!$CQ$73&amp;" "&amp;'Descriptif - STOPP'!$CQ$74&amp;" "&amp;'Descriptif - STOPP'!$CQ$75&amp;" "&amp;'Descriptif - STOPP'!$CQ$76&amp;" "&amp;'Descriptif - STOPP'!$CQ$77</f>
        <v xml:space="preserve">         </v>
      </c>
      <c r="L146" s="358" t="str">
        <f>'Descriptif - STOPP'!$BC$78&amp;" "&amp;'Descriptif - STOPP'!$BC$79&amp;" "&amp;'Descriptif - STOPP'!$BC$80&amp;" "&amp;'Descriptif - STOPP'!$BC$81&amp;" "&amp;'Descriptif - STOPP'!$CQ$78&amp;" "&amp;'Descriptif - STOPP'!$CQ$79&amp;" "&amp;'Descriptif - STOPP'!$CQ$80&amp;" "&amp;'Descriptif - STOPP'!$CQ$81</f>
        <v xml:space="preserve">       </v>
      </c>
      <c r="M146" s="358" t="str">
        <f>'Descriptif - STOPP'!$BC$82&amp;" "&amp;'Descriptif - STOPP'!$BC$83&amp;" "&amp;'Descriptif - STOPP'!$BC$84&amp;" "&amp;'Descriptif - STOPP'!$CQ$82&amp;" "&amp;'Descriptif - STOPP'!$CQ$83&amp;" "&amp;'Descriptif - STOPP'!$CQ$84</f>
        <v xml:space="preserve">     </v>
      </c>
      <c r="N146" s="358" t="str">
        <f>'Descriptif - STOPP'!$BC$85&amp;" "&amp;'Descriptif - STOPP'!$CQ$85</f>
        <v xml:space="preserve"> </v>
      </c>
      <c r="O146" s="352">
        <f>COUNTIF('Descriptif - STOPP'!$BC$5:$BC$85,"?1")+COUNTIF('Descriptif - STOPP'!$BC$5:$BC$85,"?2")+COUNTIF('Descriptif - STOPP'!$BC$5:$BC$85,"?3")+COUNTIF('Descriptif - STOPP'!$BC$5:$BC$85,"?4")+COUNTIF('Descriptif - STOPP'!$BC$5:$BC$85,"?5")+COUNTIF('Descriptif - STOPP'!$BC$5:$BC$85,"?6")+COUNTIF('Descriptif - STOPP'!$BC$5:$BC$85,"?7")+COUNTIF('Descriptif - STOPP'!$BC$5:$BC$85,"?8")+COUNTIF('Descriptif - STOPP'!$BC$5:$BC$85,"?9")+COUNTIF('Descriptif - STOPP'!$BC$5:$BC$85,"?10")+COUNTIF('Descriptif - STOPP'!$BC$5:$BC$85,"?11")+COUNTIF('Descriptif - STOPP'!$BC$5:$BC$85,"?12")+COUNTIF('Descriptif - STOPP'!$BC$5:$BC$85,"?13")+COUNTIF('Descriptif - STOPP'!$BC$5:$BC$85,"?14")</f>
        <v>0</v>
      </c>
      <c r="P146" s="352">
        <f>+COUNTIF('Descriptif - STOPP'!$CQ$5:$CQ$85,"?*")</f>
        <v>0</v>
      </c>
    </row>
    <row r="147" spans="1:16" ht="32.1" customHeight="1" x14ac:dyDescent="0.25">
      <c r="A147" s="31" t="s">
        <v>287</v>
      </c>
      <c r="B147" s="359" t="str">
        <f>'Descriptif - STOPP'!$BD$5&amp;" "&amp;'Descriptif - STOPP'!$BD$6&amp;" "&amp;'Descriptif - STOPP'!$BD$7&amp;" "&amp;'Descriptif - STOPP'!$CR$5&amp;" "&amp;'Descriptif - STOPP'!$CR$6&amp;" "&amp;'Descriptif - STOPP'!$CR$7</f>
        <v xml:space="preserve">     </v>
      </c>
      <c r="C147" s="360" t="str">
        <f>'Descriptif - STOPP'!$BD$8&amp;" "&amp;'Descriptif - STOPP'!$BD$9&amp;" "&amp;'Descriptif - STOPP'!$BD$10&amp;" "&amp;'Descriptif - STOPP'!$BD$11&amp;" "&amp;'Descriptif - STOPP'!$BD$12&amp;" "&amp;'Descriptif - STOPP'!$BD$13&amp;" "&amp;'Descriptif - STOPP'!$BD$14&amp;" "&amp;'Descriptif - STOPP'!$BD$15&amp;" "&amp;'Descriptif - STOPP'!$BD$16&amp;" "&amp;'Descriptif - STOPP'!$BD$17&amp;" "&amp;'Descriptif - STOPP'!$BD$18&amp;" "&amp;'Descriptif - STOPP'!$BD$19&amp;" "&amp;'Descriptif - STOPP'!$BD$20&amp;" "&amp;'Descriptif - STOPP'!$CR$8&amp;" "&amp;'Descriptif - STOPP'!$CR$9&amp;" "&amp;'Descriptif - STOPP'!$CR$10&amp;" "&amp;'Descriptif - STOPP'!$CR$11&amp;" "&amp;'Descriptif - STOPP'!$CR$12&amp;" "&amp;'Descriptif - STOPP'!$CR$13&amp;" "&amp;'Descriptif - STOPP'!$CR$14&amp;" "&amp;'Descriptif - STOPP'!$CR$15&amp;" "&amp;'Descriptif - STOPP'!$CR$16&amp;" "&amp;'Descriptif - STOPP'!$CR$17&amp;" "&amp;'Descriptif - STOPP'!$CR$18&amp;" "&amp;'Descriptif - STOPP'!$CR$19&amp;" "&amp;'Descriptif - STOPP'!$CR$20</f>
        <v xml:space="preserve">                         </v>
      </c>
      <c r="D147" s="360" t="str">
        <f>'Descriptif - STOPP'!$BD$21&amp;" "&amp;'Descriptif - STOPP'!$BD$22&amp;" "&amp;'Descriptif - STOPP'!$BD$23&amp;" "&amp;'Descriptif - STOPP'!$BD$24&amp;" "&amp;'Descriptif - STOPP'!$BD$25&amp;" "&amp;'Descriptif - STOPP'!$BD$26&amp;" "&amp;'Descriptif - STOPP'!$BD$27&amp;" "&amp;'Descriptif - STOPP'!$BD$28&amp;" "&amp;'Descriptif - STOPP'!$BD$29&amp;" "&amp;'Descriptif - STOPP'!$BD$30&amp;" "&amp;'Descriptif - STOPP'!$BD$31&amp;" "&amp;'Descriptif - STOPP'!$CR$21&amp;" "&amp;'Descriptif - STOPP'!$CR$22&amp;" "&amp;'Descriptif - STOPP'!$CR$23&amp;" "&amp;'Descriptif - STOPP'!$CR$24&amp;" "&amp;'Descriptif - STOPP'!$CR$25&amp;" "&amp;'Descriptif - STOPP'!$CR$26&amp;" "&amp;'Descriptif - STOPP'!$CR$27&amp;" "&amp;'Descriptif - STOPP'!$CR$28&amp;" "&amp;'Descriptif - STOPP'!$CR$29&amp;" "&amp;'Descriptif - STOPP'!$CR$30&amp;" "&amp;'Descriptif - STOPP'!$CR$31</f>
        <v xml:space="preserve">                     </v>
      </c>
      <c r="E147" s="360" t="str">
        <f>'Descriptif - STOPP'!$BD$32&amp;" "&amp;'Descriptif - STOPP'!$BD$33&amp;" "&amp;'Descriptif - STOPP'!$BD$34&amp;" "&amp;'Descriptif - STOPP'!$BD$35&amp;" "&amp;'Descriptif - STOPP'!$BD$36&amp;" "&amp;'Descriptif - STOPP'!$BD$37&amp;" "&amp;'Descriptif - STOPP'!$BD$38&amp;" "&amp;'Descriptif - STOPP'!$BD$39&amp;" "&amp;'Descriptif - STOPP'!$BD$40&amp;" "&amp;'Descriptif - STOPP'!$BD$41&amp;" "&amp;'Descriptif - STOPP'!$BD$42&amp;" "&amp;'Descriptif - STOPP'!$BD$43&amp;" "&amp;'Descriptif - STOPP'!$BD$44&amp;" "&amp;'Descriptif - STOPP'!$BD$45&amp;" "&amp;'Descriptif - STOPP'!$CR$32&amp;" "&amp;'Descriptif - STOPP'!$CR$33&amp;" "&amp;'Descriptif - STOPP'!$CR$34&amp;" "&amp;'Descriptif - STOPP'!$CR$35&amp;" "&amp;'Descriptif - STOPP'!$CR$36&amp;" "&amp;'Descriptif - STOPP'!$CR$37&amp;" "&amp;'Descriptif - STOPP'!$CR$38&amp;" "&amp;'Descriptif - STOPP'!$CR$39&amp;" "&amp;'Descriptif - STOPP'!$CR$40&amp;" "&amp;'Descriptif - STOPP'!$CR$41&amp;" "&amp;'Descriptif - STOPP'!$CR$42&amp;" "&amp;'Descriptif - STOPP'!$CR$43&amp;" "&amp;'Descriptif - STOPP'!$CR$44&amp;" "&amp;'Descriptif - STOPP'!$CR$45</f>
        <v xml:space="preserve">                           </v>
      </c>
      <c r="F147" s="360" t="str">
        <f>'Descriptif - STOPP'!$BD$46&amp;" "&amp;'Descriptif - STOPP'!$BD$47&amp;" "&amp;'Descriptif - STOPP'!$BD$48&amp;" "&amp;'Descriptif - STOPP'!$BD$49&amp;" "&amp;'Descriptif - STOPP'!$BD$50&amp;" "&amp;'Descriptif - STOPP'!$BD$51&amp;" "&amp;'Descriptif - STOPP'!$CR$46&amp;" "&amp;'Descriptif - STOPP'!$CR$47&amp;" "&amp;'Descriptif - STOPP'!$CR$48&amp;" "&amp;'Descriptif - STOPP'!$CR$49&amp;" "&amp;'Descriptif - STOPP'!$CR$50&amp;" "&amp;'Descriptif - STOPP'!$CR$51</f>
        <v xml:space="preserve">           </v>
      </c>
      <c r="G147" s="360" t="str">
        <f>'Descriptif - STOPP'!$BD$52&amp;" "&amp;'Descriptif - STOPP'!$BD$53&amp;" "&amp;'Descriptif - STOPP'!$BD$54&amp;" "&amp;'Descriptif - STOPP'!$BD$55&amp;" "&amp;'Descriptif - STOPP'!$CR$52&amp;" "&amp;'Descriptif - STOPP'!$CR$53&amp;" "&amp;'Descriptif - STOPP'!$CR$54&amp;" "&amp;'Descriptif - STOPP'!$CR$55</f>
        <v xml:space="preserve">       </v>
      </c>
      <c r="H147" s="360" t="str">
        <f>'Descriptif - STOPP'!$BD$56&amp;" "&amp;'Descriptif - STOPP'!$BD$57&amp;" "&amp;'Descriptif - STOPP'!$BD$58&amp;" "&amp;'Descriptif - STOPP'!$BD$59&amp;" "&amp;'Descriptif - STOPP'!$BD$60&amp;" "&amp;'Descriptif - STOPP'!$CR$56&amp;" "&amp;'Descriptif - STOPP'!$CR$57&amp;" "&amp;'Descriptif - STOPP'!$CR$58&amp;" "&amp;'Descriptif - STOPP'!$CR$59&amp;" "&amp;'Descriptif - STOPP'!$CR$60</f>
        <v xml:space="preserve">         </v>
      </c>
      <c r="I147" s="360" t="str">
        <f>'Descriptif - STOPP'!$BD$61&amp;" "&amp;'Descriptif - STOPP'!$BD$62&amp;" "&amp;'Descriptif - STOPP'!$BD$63&amp;" "&amp;'Descriptif - STOPP'!$BD$64&amp;" "&amp;'Descriptif - STOPP'!$BD$65&amp;" "&amp;'Descriptif - STOPP'!$BD$66&amp;" "&amp;'Descriptif - STOPP'!$BD$67&amp;" "&amp;'Descriptif - STOPP'!$BD$68&amp;" "&amp;'Descriptif - STOPP'!$BD$69&amp;" "&amp;'Descriptif - STOPP'!$CR$61&amp;" "&amp;'Descriptif - STOPP'!$CR$62&amp;" "&amp;'Descriptif - STOPP'!$CR$63&amp;" "&amp;'Descriptif - STOPP'!$CR$64&amp;" "&amp;'Descriptif - STOPP'!$CR$65&amp;" "&amp;'Descriptif - STOPP'!$CR$66&amp;" "&amp;'Descriptif - STOPP'!$CR$67&amp;" "&amp;'Descriptif - STOPP'!$CR$68&amp;" "&amp;'Descriptif - STOPP'!$CR$69</f>
        <v xml:space="preserve">                 </v>
      </c>
      <c r="J147" s="360" t="str">
        <f>'Descriptif - STOPP'!$BD$70&amp;" "&amp;'Descriptif - STOPP'!$BD$71&amp;" "&amp;'Descriptif - STOPP'!$CR$70&amp;" "&amp;'Descriptif - STOPP'!$CR$71</f>
        <v xml:space="preserve">   </v>
      </c>
      <c r="K147" s="359" t="str">
        <f>'Descriptif - STOPP'!$BD$73&amp;" "&amp;'Descriptif - STOPP'!$BD$74&amp;" "&amp;'Descriptif - STOPP'!$BD$75&amp;" "&amp;'Descriptif - STOPP'!$BD$76&amp;" "&amp;'Descriptif - STOPP'!$BD$77&amp;" "&amp;'Descriptif - STOPP'!$CR$73&amp;" "&amp;'Descriptif - STOPP'!$CR$74&amp;" "&amp;'Descriptif - STOPP'!$CR$75&amp;" "&amp;'Descriptif - STOPP'!$CR$76&amp;" "&amp;'Descriptif - STOPP'!$CR$77</f>
        <v xml:space="preserve">         </v>
      </c>
      <c r="L147" s="360" t="str">
        <f>'Descriptif - STOPP'!$BD$78&amp;" "&amp;'Descriptif - STOPP'!$BD$79&amp;" "&amp;'Descriptif - STOPP'!$BD$80&amp;" "&amp;'Descriptif - STOPP'!$BD$81&amp;" "</f>
        <v xml:space="preserve">    </v>
      </c>
      <c r="M147" s="360" t="str">
        <f>'Descriptif - STOPP'!$BD$82&amp;" "&amp;'Descriptif - STOPP'!$BD$83&amp;" "&amp;'Descriptif - STOPP'!$BD$84&amp;" "&amp;'Descriptif - STOPP'!$CR$82&amp;" "&amp;'Descriptif - STOPP'!$CR$83&amp;" "&amp;'Descriptif - STOPP'!$CR$84</f>
        <v xml:space="preserve">     </v>
      </c>
      <c r="N147" s="360" t="str">
        <f>'Descriptif - STOPP'!$BD$85&amp;" "&amp;'Descriptif - STOPP'!$CR$85</f>
        <v xml:space="preserve"> </v>
      </c>
      <c r="O147" s="356">
        <f>COUNTIF('Descriptif - STOPP'!$BD$5:$BD$85,"?1")+COUNTIF('Descriptif - STOPP'!$BD$5:$BD$85,"?2")+COUNTIF('Descriptif - STOPP'!$BD$5:$BD$85,"?3")+COUNTIF('Descriptif - STOPP'!$BD$5:$BD$85,"?4")+COUNTIF('Descriptif - STOPP'!$BD$5:$BD$85,"?5")+COUNTIF('Descriptif - STOPP'!$BD$5:$BD$85,"?6")+COUNTIF('Descriptif - STOPP'!$BD$5:$BD$85,"?7")+COUNTIF('Descriptif - STOPP'!$BD$5:$BD$85,"?8")+COUNTIF('Descriptif - STOPP'!$BD$5:$BD$85,"?9")+COUNTIF('Descriptif - STOPP'!$BD$5:$BD$85,"?10")+COUNTIF('Descriptif - STOPP'!$BD$5:$BD$85,"?11")+COUNTIF('Descriptif - STOPP'!$BD$5:$BD$85,"?12")+COUNTIF('Descriptif - STOPP'!$BD$5:$BD$85,"?13")+COUNTIF('Descriptif - STOPP'!$BD$5:$BD$85,"?14")</f>
        <v>0</v>
      </c>
      <c r="P147" s="356">
        <f>+COUNTIF('Descriptif - STOPP'!$CR$5:$CR$85,"?*")</f>
        <v>0</v>
      </c>
    </row>
    <row r="148" spans="1:16" ht="32.1" customHeight="1" x14ac:dyDescent="0.25">
      <c r="A148" s="29" t="s">
        <v>288</v>
      </c>
      <c r="B148" s="349" t="str">
        <f>'Descriptif - STOPP'!$BE$5&amp;" "&amp;'Descriptif - STOPP'!$BE$6&amp;" "&amp;'Descriptif - STOPP'!$BE$7&amp;" "&amp;'Descriptif - STOPP'!$CS$5&amp;" "&amp;'Descriptif - STOPP'!$CS$6&amp;" "&amp;'Descriptif - STOPP'!$CS$7</f>
        <v xml:space="preserve">     </v>
      </c>
      <c r="C148" s="350" t="str">
        <f>'Descriptif - STOPP'!$BE$8&amp;" "&amp;'Descriptif - STOPP'!$BE$9&amp;" "&amp;'Descriptif - STOPP'!$BE$10&amp;" "&amp;'Descriptif - STOPP'!$BE$11&amp;" "&amp;'Descriptif - STOPP'!$BE$12&amp;" "&amp;'Descriptif - STOPP'!$BE$13&amp;" "&amp;'Descriptif - STOPP'!$BE$14&amp;" "&amp;'Descriptif - STOPP'!$BE$15&amp;" "&amp;'Descriptif - STOPP'!$BE$16&amp;" "&amp;'Descriptif - STOPP'!$BE$17&amp;" "&amp;'Descriptif - STOPP'!$BE$18&amp;" "&amp;'Descriptif - STOPP'!$BE$19&amp;" "&amp;'Descriptif - STOPP'!$BE$20&amp;" "&amp;'Descriptif - STOPP'!$CS$8&amp;" "&amp;'Descriptif - STOPP'!$CS$9&amp;" "&amp;'Descriptif - STOPP'!$CS$10&amp;" "&amp;'Descriptif - STOPP'!$CS$11&amp;" "&amp;'Descriptif - STOPP'!$CS$12&amp;" "&amp;'Descriptif - STOPP'!$CS$13&amp;" "&amp;'Descriptif - STOPP'!$CS$14&amp;" "&amp;'Descriptif - STOPP'!$CS$15&amp;" "&amp;'Descriptif - STOPP'!$CS$16&amp;" "&amp;'Descriptif - STOPP'!$CS$17&amp;" "&amp;'Descriptif - STOPP'!$CS$18&amp;" "&amp;'Descriptif - STOPP'!$CS$19&amp;" "&amp;'Descriptif - STOPP'!$CS$20</f>
        <v xml:space="preserve">                         </v>
      </c>
      <c r="D148" s="350" t="str">
        <f>'Descriptif - STOPP'!$BE$21&amp;" "&amp;'Descriptif - STOPP'!$BE$22&amp;" "&amp;'Descriptif - STOPP'!$BE$23&amp;" "&amp;'Descriptif - STOPP'!$BE$24&amp;" "&amp;'Descriptif - STOPP'!$BE$25&amp;" "&amp;'Descriptif - STOPP'!$BE$26&amp;" "&amp;'Descriptif - STOPP'!$BE$27&amp;" "&amp;'Descriptif - STOPP'!$BE$28&amp;" "&amp;'Descriptif - STOPP'!$BE$29&amp;" "&amp;'Descriptif - STOPP'!$BE$30&amp;" "&amp;'Descriptif - STOPP'!$BE$31&amp;" "&amp;'Descriptif - STOPP'!$CS$21&amp;" "&amp;'Descriptif - STOPP'!$CS$22&amp;" "&amp;'Descriptif - STOPP'!$CS$23&amp;" "&amp;'Descriptif - STOPP'!$CS$24&amp;" "&amp;'Descriptif - STOPP'!$CS$25&amp;" "&amp;'Descriptif - STOPP'!$CS$26&amp;" "&amp;'Descriptif - STOPP'!$CS$27&amp;" "&amp;'Descriptif - STOPP'!$CS$28&amp;" "&amp;'Descriptif - STOPP'!$CS$29&amp;" "&amp;'Descriptif - STOPP'!$CS$30&amp;" "&amp;'Descriptif - STOPP'!$CS$31</f>
        <v xml:space="preserve">                     </v>
      </c>
      <c r="E148" s="350" t="str">
        <f>'Descriptif - STOPP'!$BE$32&amp;" "&amp;'Descriptif - STOPP'!$BE$33&amp;" "&amp;'Descriptif - STOPP'!$BE$34&amp;" "&amp;'Descriptif - STOPP'!$BE$35&amp;" "&amp;'Descriptif - STOPP'!$BE$36&amp;" "&amp;'Descriptif - STOPP'!$BE$37&amp;" "&amp;'Descriptif - STOPP'!$BE$38&amp;" "&amp;'Descriptif - STOPP'!$BE$39&amp;" "&amp;'Descriptif - STOPP'!$BE$40&amp;" "&amp;'Descriptif - STOPP'!$BE$41&amp;" "&amp;'Descriptif - STOPP'!$BE$42&amp;" "&amp;'Descriptif - STOPP'!$BE$43&amp;" "&amp;'Descriptif - STOPP'!$BE$44&amp;" "&amp;'Descriptif - STOPP'!$BE$45&amp;" "&amp;'Descriptif - STOPP'!$CS$32&amp;" "&amp;'Descriptif - STOPP'!$CS$33&amp;" "&amp;'Descriptif - STOPP'!$CS$34&amp;" "&amp;'Descriptif - STOPP'!$CS$35&amp;" "&amp;'Descriptif - STOPP'!$CS$36&amp;" "&amp;'Descriptif - STOPP'!$CS$37&amp;" "&amp;'Descriptif - STOPP'!$CS$38&amp;" "&amp;'Descriptif - STOPP'!$CS$39&amp;" "&amp;'Descriptif - STOPP'!$CS$40&amp;" "&amp;'Descriptif - STOPP'!$CS$41&amp;" "&amp;'Descriptif - STOPP'!$CS$42&amp;" "&amp;'Descriptif - STOPP'!$CS$43&amp;" "&amp;'Descriptif - STOPP'!$CS$44&amp;" "&amp;'Descriptif - STOPP'!$CS$45</f>
        <v xml:space="preserve">                           </v>
      </c>
      <c r="F148" s="350" t="str">
        <f>'Descriptif - STOPP'!$BE$46&amp;" "&amp;'Descriptif - STOPP'!$BE$47&amp;" "&amp;'Descriptif - STOPP'!$BE$48&amp;" "&amp;'Descriptif - STOPP'!$BE$49&amp;" "&amp;'Descriptif - STOPP'!$BE$50&amp;" "&amp;'Descriptif - STOPP'!$BE$51&amp;" "&amp;'Descriptif - STOPP'!$CS$46&amp;" "&amp;'Descriptif - STOPP'!$CS$47&amp;" "&amp;'Descriptif - STOPP'!$CS$48&amp;" "&amp;'Descriptif - STOPP'!$CS$49&amp;" "&amp;'Descriptif - STOPP'!$CS$50&amp;" "&amp;'Descriptif - STOPP'!$CS$51</f>
        <v xml:space="preserve">           </v>
      </c>
      <c r="G148" s="350" t="str">
        <f>'Descriptif - STOPP'!$BE$52&amp;" "&amp;'Descriptif - STOPP'!$BE$53&amp;" "&amp;'Descriptif - STOPP'!$BE$54&amp;" "&amp;'Descriptif - STOPP'!$BE$55&amp;" "&amp;'Descriptif - STOPP'!$CS$52&amp;" "&amp;'Descriptif - STOPP'!$CS$53&amp;" "&amp;'Descriptif - STOPP'!$CS$54&amp;" "&amp;'Descriptif - STOPP'!$CS$55</f>
        <v xml:space="preserve">       </v>
      </c>
      <c r="H148" s="350" t="str">
        <f>'Descriptif - STOPP'!$BE$56&amp;" "&amp;'Descriptif - STOPP'!$BE$57&amp;" "&amp;'Descriptif - STOPP'!$BE$58&amp;" "&amp;'Descriptif - STOPP'!$BE$59&amp;" "&amp;'Descriptif - STOPP'!$BE$60&amp;" "&amp;'Descriptif - STOPP'!$CS$56&amp;" "&amp;'Descriptif - STOPP'!$CS$57&amp;" "&amp;'Descriptif - STOPP'!$CS$58&amp;" "&amp;'Descriptif - STOPP'!$CS$59&amp;" "&amp;'Descriptif - STOPP'!$CS$60</f>
        <v xml:space="preserve">         </v>
      </c>
      <c r="I148" s="350" t="str">
        <f>'Descriptif - STOPP'!$BE$61&amp;" "&amp;'Descriptif - STOPP'!$BE$62&amp;" "&amp;'Descriptif - STOPP'!$BE$63&amp;" "&amp;'Descriptif - STOPP'!$BE$64&amp;" "&amp;'Descriptif - STOPP'!$BE$65&amp;" "&amp;'Descriptif - STOPP'!$BE$66&amp;" "&amp;'Descriptif - STOPP'!$BE$67&amp;" "&amp;'Descriptif - STOPP'!$BE$68&amp;" "&amp;'Descriptif - STOPP'!$BE$69&amp;" "&amp;'Descriptif - STOPP'!$CS$61&amp;" "&amp;'Descriptif - STOPP'!$CS$62&amp;" "&amp;'Descriptif - STOPP'!$CS$63&amp;" "&amp;'Descriptif - STOPP'!$CS$64&amp;" "&amp;'Descriptif - STOPP'!$CS$65&amp;" "&amp;'Descriptif - STOPP'!$CS$66&amp;" "&amp;'Descriptif - STOPP'!$CS$67&amp;" "&amp;'Descriptif - STOPP'!$CS$68&amp;" "&amp;'Descriptif - STOPP'!$CS$69</f>
        <v xml:space="preserve">                 </v>
      </c>
      <c r="J148" s="350" t="str">
        <f>'Descriptif - STOPP'!$BE$70&amp;" "&amp;'Descriptif - STOPP'!$BE$71&amp;" "&amp;'Descriptif - STOPP'!$CS$70&amp;" "&amp;'Descriptif - STOPP'!$CS$71</f>
        <v xml:space="preserve">   </v>
      </c>
      <c r="K148" s="350" t="str">
        <f>'Descriptif - STOPP'!$BE$73&amp;" "&amp;'Descriptif - STOPP'!$BE$74&amp;" "&amp;'Descriptif - STOPP'!$BE$75&amp;" "&amp;'Descriptif - STOPP'!$BE$76&amp;" "&amp;'Descriptif - STOPP'!$BE$77&amp;" "&amp;'Descriptif - STOPP'!$CS$73&amp;" "&amp;'Descriptif - STOPP'!$CS$74&amp;" "&amp;'Descriptif - STOPP'!$CS$75&amp;" "&amp;'Descriptif - STOPP'!$CS$76&amp;" "&amp;'Descriptif - STOPP'!$CS$77</f>
        <v xml:space="preserve">         </v>
      </c>
      <c r="L148" s="350" t="str">
        <f>'Descriptif - STOPP'!$BE$78&amp;" "&amp;'Descriptif - STOPP'!$BE$79&amp;" "&amp;'Descriptif - STOPP'!$BE$80&amp;" "&amp;'Descriptif - STOPP'!$BE$81&amp;" "&amp;'Descriptif - STOPP'!$CS$78&amp;" "&amp;'Descriptif - STOPP'!$CS$79&amp;" "&amp;'Descriptif - STOPP'!$CS$80&amp;" "&amp;'Descriptif - STOPP'!$CS$81</f>
        <v xml:space="preserve">       </v>
      </c>
      <c r="M148" s="350" t="str">
        <f>'Descriptif - STOPP'!$BE$82&amp;" "&amp;'Descriptif - STOPP'!$BE$83&amp;" "&amp;'Descriptif - STOPP'!$BE$84&amp;" "&amp;'Descriptif - STOPP'!$CS$82&amp;" "&amp;'Descriptif - STOPP'!$CS$83&amp;" "&amp;'Descriptif - STOPP'!$CS$84</f>
        <v xml:space="preserve">     </v>
      </c>
      <c r="N148" s="351" t="str">
        <f>'Descriptif - STOPP'!$BE$85&amp;" "&amp;'Descriptif - STOPP'!$CS$85</f>
        <v xml:space="preserve"> </v>
      </c>
      <c r="O148" s="352">
        <f>COUNTIF('Descriptif - STOPP'!$BE$5:$BE$85,"?1")+COUNTIF('Descriptif - STOPP'!$BE$5:$BE$85,"?2")+COUNTIF('Descriptif - STOPP'!$BE$5:$BE$85,"?3")+COUNTIF('Descriptif - STOPP'!$BE$5:$BE$85,"?4")+COUNTIF('Descriptif - STOPP'!$BE$5:$BE$85,"?5")+COUNTIF('Descriptif - STOPP'!$BE$5:$BE$85,"?6")+COUNTIF('Descriptif - STOPP'!$BE$5:$BE$85,"?7")+COUNTIF('Descriptif - STOPP'!$BE$5:$BE$85,"?8")+COUNTIF('Descriptif - STOPP'!$BE$5:$BE$85,"?9")+COUNTIF('Descriptif - STOPP'!$BE$5:$BE$85,"?10")+COUNTIF('Descriptif - STOPP'!$BE$5:$BE$85,"?11")+COUNTIF('Descriptif - STOPP'!$BE$5:$BE$85,"?12")+COUNTIF('Descriptif - STOPP'!$BE$5:$BE$85,"?13")+COUNTIF('Descriptif - STOPP'!$BE$5:$BE$85,"?14")</f>
        <v>0</v>
      </c>
      <c r="P148" s="352">
        <f>+COUNTIF('Descriptif - STOPP'!$CS$5:$CS$85,"?*")</f>
        <v>0</v>
      </c>
    </row>
    <row r="149" spans="1:16" ht="32.1" customHeight="1" x14ac:dyDescent="0.25">
      <c r="A149" s="31" t="s">
        <v>289</v>
      </c>
      <c r="B149" s="353" t="str">
        <f>'Descriptif - STOPP'!$BF$5&amp;" "&amp;'Descriptif - STOPP'!$BF$6&amp;" "&amp;'Descriptif - STOPP'!$BF$7&amp;" "&amp;'Descriptif - STOPP'!$CT$5&amp;" "&amp;'Descriptif - STOPP'!$CT$6&amp;" "&amp;'Descriptif - STOPP'!$CT$7</f>
        <v xml:space="preserve">     </v>
      </c>
      <c r="C149" s="354" t="str">
        <f>'Descriptif - STOPP'!$BF$8&amp;" "&amp;'Descriptif - STOPP'!$BF$9&amp;" "&amp;'Descriptif - STOPP'!$BF$10&amp;" "&amp;'Descriptif - STOPP'!$BF$11&amp;" "&amp;'Descriptif - STOPP'!$BF$12&amp;" "&amp;'Descriptif - STOPP'!$BF$13&amp;" "&amp;'Descriptif - STOPP'!$BF$14&amp;" "&amp;'Descriptif - STOPP'!$BF$15&amp;" "&amp;'Descriptif - STOPP'!$BF$16&amp;" "&amp;'Descriptif - STOPP'!$BF$17&amp;" "&amp;'Descriptif - STOPP'!$BF$18&amp;" "&amp;'Descriptif - STOPP'!$BF$19&amp;" "&amp;'Descriptif - STOPP'!$BF$20&amp;" "&amp;'Descriptif - STOPP'!$CT$8&amp;" "&amp;'Descriptif - STOPP'!$CT$9&amp;" "&amp;'Descriptif - STOPP'!$CT$10&amp;" "&amp;'Descriptif - STOPP'!$CT$11&amp;" "&amp;'Descriptif - STOPP'!$CT$12&amp;" "&amp;'Descriptif - STOPP'!$CT$13&amp;" "&amp;'Descriptif - STOPP'!$CT$14&amp;" "&amp;'Descriptif - STOPP'!$CT$15&amp;" "&amp;'Descriptif - STOPP'!$CT$16&amp;" "&amp;'Descriptif - STOPP'!$CT$17&amp;" "&amp;'Descriptif - STOPP'!$CT$18&amp;" "&amp;'Descriptif - STOPP'!$CT$19&amp;" "&amp;'Descriptif - STOPP'!$CT$20</f>
        <v xml:space="preserve">                         </v>
      </c>
      <c r="D149" s="354" t="str">
        <f>'Descriptif - STOPP'!$BF$21&amp;" "&amp;'Descriptif - STOPP'!$BF$22&amp;" "&amp;'Descriptif - STOPP'!$BF$23&amp;" "&amp;'Descriptif - STOPP'!$BF$24&amp;" "&amp;'Descriptif - STOPP'!$BF$25&amp;" "&amp;'Descriptif - STOPP'!$BF$26&amp;" "&amp;'Descriptif - STOPP'!$BF$27&amp;" "&amp;'Descriptif - STOPP'!$BF$28&amp;" "&amp;'Descriptif - STOPP'!$BF$29&amp;" "&amp;'Descriptif - STOPP'!$BF$30&amp;" "&amp;'Descriptif - STOPP'!$BF$31&amp;" "&amp;'Descriptif - STOPP'!$CT$21&amp;" "&amp;'Descriptif - STOPP'!$CT$22&amp;" "&amp;'Descriptif - STOPP'!$CT$23&amp;" "&amp;'Descriptif - STOPP'!$CT$24&amp;" "&amp;'Descriptif - STOPP'!$CT$25&amp;" "&amp;'Descriptif - STOPP'!$CT$26&amp;" "&amp;'Descriptif - STOPP'!$CT$27&amp;" "&amp;'Descriptif - STOPP'!$CT$28&amp;" "&amp;'Descriptif - STOPP'!$CT$29&amp;" "&amp;'Descriptif - STOPP'!$CT$30&amp;" "&amp;'Descriptif - STOPP'!$CT$31</f>
        <v xml:space="preserve">                     </v>
      </c>
      <c r="E149" s="354" t="str">
        <f>'Descriptif - STOPP'!$BF$32&amp;" "&amp;'Descriptif - STOPP'!$BF$33&amp;" "&amp;'Descriptif - STOPP'!$BF$34&amp;" "&amp;'Descriptif - STOPP'!$BF$35&amp;" "&amp;'Descriptif - STOPP'!$BF$36&amp;" "&amp;'Descriptif - STOPP'!$BF$37&amp;" "&amp;'Descriptif - STOPP'!$BF$38&amp;" "&amp;'Descriptif - STOPP'!$BF$39&amp;" "&amp;'Descriptif - STOPP'!$BF$40&amp;" "&amp;'Descriptif - STOPP'!$BF$41&amp;" "&amp;'Descriptif - STOPP'!$BF$42&amp;" "&amp;'Descriptif - STOPP'!$BF$43&amp;" "&amp;'Descriptif - STOPP'!$BF$44&amp;" "&amp;'Descriptif - STOPP'!$BF$45&amp;" "&amp;'Descriptif - STOPP'!$CT$32&amp;" "&amp;'Descriptif - STOPP'!$CT$33&amp;" "&amp;'Descriptif - STOPP'!$CT$34&amp;" "&amp;'Descriptif - STOPP'!$CT$35&amp;" "&amp;'Descriptif - STOPP'!$CT$36&amp;" "&amp;'Descriptif - STOPP'!$CT$37&amp;" "&amp;'Descriptif - STOPP'!$CT$38&amp;" "&amp;'Descriptif - STOPP'!$CT$39&amp;" "&amp;'Descriptif - STOPP'!$CT$40&amp;" "&amp;'Descriptif - STOPP'!$CT$41&amp;" "&amp;'Descriptif - STOPP'!$CT$42&amp;" "&amp;'Descriptif - STOPP'!$CT$43&amp;" "&amp;'Descriptif - STOPP'!$CT$44&amp;" "&amp;'Descriptif - STOPP'!$CT$45</f>
        <v xml:space="preserve">                           </v>
      </c>
      <c r="F149" s="354" t="str">
        <f>'Descriptif - STOPP'!$BF$46&amp;" "&amp;'Descriptif - STOPP'!$BF$47&amp;" "&amp;'Descriptif - STOPP'!$BF$48&amp;" "&amp;'Descriptif - STOPP'!$BF$49&amp;" "&amp;'Descriptif - STOPP'!$BF$50&amp;" "&amp;'Descriptif - STOPP'!$BF$51&amp;" "&amp;'Descriptif - STOPP'!$CT$46&amp;" "&amp;'Descriptif - STOPP'!$CT$47&amp;" "&amp;'Descriptif - STOPP'!$CT$48&amp;" "&amp;'Descriptif - STOPP'!$CT$49&amp;" "&amp;'Descriptif - STOPP'!$CT$50&amp;" "&amp;'Descriptif - STOPP'!$CT$51</f>
        <v xml:space="preserve">           </v>
      </c>
      <c r="G149" s="354" t="str">
        <f>'Descriptif - STOPP'!$BF$52&amp;" "&amp;'Descriptif - STOPP'!$BF$53&amp;" "&amp;'Descriptif - STOPP'!$BF$54&amp;" "&amp;'Descriptif - STOPP'!$BF$55&amp;" "&amp;'Descriptif - STOPP'!$CT$52&amp;" "&amp;'Descriptif - STOPP'!$CT$53&amp;" "&amp;'Descriptif - STOPP'!$CT$54&amp;" "&amp;'Descriptif - STOPP'!$CT$55</f>
        <v xml:space="preserve">       </v>
      </c>
      <c r="H149" s="354" t="str">
        <f>'Descriptif - STOPP'!$BF$56&amp;" "&amp;'Descriptif - STOPP'!$BF$57&amp;" "&amp;'Descriptif - STOPP'!$BF$58&amp;" "&amp;'Descriptif - STOPP'!$BF$59&amp;" "&amp;'Descriptif - STOPP'!$BF$60&amp;" "&amp;'Descriptif - STOPP'!$CT$56&amp;" "&amp;'Descriptif - STOPP'!$CT$57&amp;" "&amp;'Descriptif - STOPP'!$CT$58&amp;" "&amp;'Descriptif - STOPP'!$CT$59&amp;" "&amp;'Descriptif - STOPP'!$CT$60</f>
        <v xml:space="preserve">         </v>
      </c>
      <c r="I149" s="354" t="str">
        <f>'Descriptif - STOPP'!$BF$61&amp;" "&amp;'Descriptif - STOPP'!$BF$62&amp;" "&amp;'Descriptif - STOPP'!$BF$63&amp;" "&amp;'Descriptif - STOPP'!$BF$64&amp;" "&amp;'Descriptif - STOPP'!$BF$65&amp;" "&amp;'Descriptif - STOPP'!$BF$66&amp;" "&amp;'Descriptif - STOPP'!$BF$67&amp;" "&amp;'Descriptif - STOPP'!$BF$68&amp;" "&amp;'Descriptif - STOPP'!$BF$69&amp;" "&amp;'Descriptif - STOPP'!$CT$61&amp;" "&amp;'Descriptif - STOPP'!$CT$62&amp;" "&amp;'Descriptif - STOPP'!$CT$63&amp;" "&amp;'Descriptif - STOPP'!$CT$64&amp;" "&amp;'Descriptif - STOPP'!$CT$65&amp;" "&amp;'Descriptif - STOPP'!$CT$66&amp;" "&amp;'Descriptif - STOPP'!$CT$67&amp;" "&amp;'Descriptif - STOPP'!$CT$68&amp;" "&amp;'Descriptif - STOPP'!$CT$69</f>
        <v xml:space="preserve">                 </v>
      </c>
      <c r="J149" s="354" t="str">
        <f>'Descriptif - STOPP'!$BF$70&amp;" "&amp;'Descriptif - STOPP'!$BF$71&amp;" "&amp;'Descriptif - STOPP'!$CT$70&amp;" "&amp;'Descriptif - STOPP'!$CT$71</f>
        <v xml:space="preserve">   </v>
      </c>
      <c r="K149" s="354" t="str">
        <f>'Descriptif - STOPP'!$BF$73&amp;" "&amp;'Descriptif - STOPP'!$BF$74&amp;" "&amp;'Descriptif - STOPP'!$BF$75&amp;" "&amp;'Descriptif - STOPP'!$BF$76&amp;" "&amp;'Descriptif - STOPP'!$BF$77&amp;" "&amp;'Descriptif - STOPP'!$CT$73&amp;" "&amp;'Descriptif - STOPP'!$CT$74&amp;" "&amp;'Descriptif - STOPP'!$CT$75&amp;" "&amp;'Descriptif - STOPP'!$CT$76&amp;" "&amp;'Descriptif - STOPP'!$CT$77</f>
        <v xml:space="preserve">         </v>
      </c>
      <c r="L149" s="354" t="str">
        <f>'Descriptif - STOPP'!$BF$78&amp;" "&amp;'Descriptif - STOPP'!$BF$79&amp;" "&amp;'Descriptif - STOPP'!$BF$80&amp;" "&amp;'Descriptif - STOPP'!$BF$81&amp;" "&amp;'Descriptif - STOPP'!$CT$78&amp;" "&amp;'Descriptif - STOPP'!$CT$79&amp;" "&amp;'Descriptif - STOPP'!$CT$80&amp;" "&amp;'Descriptif - STOPP'!$CT$81</f>
        <v xml:space="preserve">       </v>
      </c>
      <c r="M149" s="354" t="str">
        <f>'Descriptif - STOPP'!$BF$82&amp;" "&amp;'Descriptif - STOPP'!$BF$83&amp;" "&amp;'Descriptif - STOPP'!$BF$84&amp;" "&amp;'Descriptif - STOPP'!$CT$82&amp;" "&amp;'Descriptif - STOPP'!$CT$83&amp;" "&amp;'Descriptif - STOPP'!$CT$84</f>
        <v xml:space="preserve">     </v>
      </c>
      <c r="N149" s="355" t="str">
        <f>'Descriptif - STOPP'!$BF$85&amp;" "&amp;'Descriptif - STOPP'!$CT$85</f>
        <v xml:space="preserve"> </v>
      </c>
      <c r="O149" s="356">
        <f>COUNTIF('Descriptif - STOPP'!$BF$5:$BF$85,"?1")+COUNTIF('Descriptif - STOPP'!$BF$5:$BF$85,"?2")+COUNTIF('Descriptif - STOPP'!$BF$5:$BF$85,"?3")+COUNTIF('Descriptif - STOPP'!$BF$5:$BF$85,"?4")+COUNTIF('Descriptif - STOPP'!$BF$5:$BF$85,"?5")+COUNTIF('Descriptif - STOPP'!$BF$5:$BF$85,"?6")+COUNTIF('Descriptif - STOPP'!$BF$5:$BF$85,"?7")+COUNTIF('Descriptif - STOPP'!$BF$5:$BF$85,"?8")+COUNTIF('Descriptif - STOPP'!$BF$5:$BF$85,"?9")+COUNTIF('Descriptif - STOPP'!$BF$5:$BF$85,"?10")+COUNTIF('Descriptif - STOPP'!$BF$5:$BF$85,"?11")+COUNTIF('Descriptif - STOPP'!$BF$5:$BF$85,"?12")+COUNTIF('Descriptif - STOPP'!$BF$5:$BF$85,"?13")+COUNTIF('Descriptif - STOPP'!$BF$5:$BF$85,"?14")</f>
        <v>0</v>
      </c>
      <c r="P149" s="356">
        <f>+COUNTIF('Descriptif - STOPP'!$CT$5:$CT$85,"?*")</f>
        <v>0</v>
      </c>
    </row>
    <row r="150" spans="1:16" ht="32.1" customHeight="1" x14ac:dyDescent="0.25">
      <c r="A150" s="29" t="s">
        <v>290</v>
      </c>
      <c r="B150" s="349" t="str">
        <f>'Descriptif - STOPP'!$BG$5&amp;" "&amp;'Descriptif - STOPP'!$BG$6&amp;" "&amp;'Descriptif - STOPP'!$BG$7&amp;" "&amp;'Descriptif - STOPP'!$CU$5&amp;" "&amp;'Descriptif - STOPP'!$CU$6&amp;" "&amp;'Descriptif - STOPP'!$CU$7</f>
        <v xml:space="preserve">     </v>
      </c>
      <c r="C150" s="350" t="str">
        <f>'Descriptif - STOPP'!$BG$8&amp;" "&amp;'Descriptif - STOPP'!$BG$9&amp;" "&amp;'Descriptif - STOPP'!$BG$10&amp;" "&amp;'Descriptif - STOPP'!$BG$11&amp;" "&amp;'Descriptif - STOPP'!$BG$12&amp;" "&amp;'Descriptif - STOPP'!$BG$13&amp;" "&amp;'Descriptif - STOPP'!$BG$14&amp;" "&amp;'Descriptif - STOPP'!$BG$15&amp;" "&amp;'Descriptif - STOPP'!$BG$16&amp;" "&amp;'Descriptif - STOPP'!$BG$17&amp;" "&amp;'Descriptif - STOPP'!$BG$18&amp;" "&amp;'Descriptif - STOPP'!$BG$19&amp;" "&amp;'Descriptif - STOPP'!$BG$20&amp;" "&amp;'Descriptif - STOPP'!$CU$8&amp;" "&amp;'Descriptif - STOPP'!$CU$9&amp;" "&amp;'Descriptif - STOPP'!$CU$10&amp;" "&amp;'Descriptif - STOPP'!$CU$11&amp;" "&amp;'Descriptif - STOPP'!$CU$12&amp;" "&amp;'Descriptif - STOPP'!$CU$13&amp;" "&amp;'Descriptif - STOPP'!$CU$14&amp;" "&amp;'Descriptif - STOPP'!$CU$15&amp;" "&amp;'Descriptif - STOPP'!$CU$16&amp;" "&amp;'Descriptif - STOPP'!$CU$17&amp;" "&amp;'Descriptif - STOPP'!$CU$18&amp;" "&amp;'Descriptif - STOPP'!$CU$19&amp;" "&amp;'Descriptif - STOPP'!$CU$20</f>
        <v xml:space="preserve">                         </v>
      </c>
      <c r="D150" s="350" t="str">
        <f>'Descriptif - STOPP'!$BG$21&amp;" "&amp;'Descriptif - STOPP'!$BG$22&amp;" "&amp;'Descriptif - STOPP'!$BG$23&amp;" "&amp;'Descriptif - STOPP'!$BG$24&amp;" "&amp;'Descriptif - STOPP'!$BG$25&amp;" "&amp;'Descriptif - STOPP'!$BG$26&amp;" "&amp;'Descriptif - STOPP'!$BG$27&amp;" "&amp;'Descriptif - STOPP'!$BG$28&amp;" "&amp;'Descriptif - STOPP'!$BG$29&amp;" "&amp;'Descriptif - STOPP'!$BG$30&amp;" "&amp;'Descriptif - STOPP'!$BG$31&amp;" "&amp;'Descriptif - STOPP'!$CU$21&amp;" "&amp;'Descriptif - STOPP'!$CU$22&amp;" "&amp;'Descriptif - STOPP'!$CU$23&amp;" "&amp;'Descriptif - STOPP'!$CU$24&amp;" "&amp;'Descriptif - STOPP'!$CU$25&amp;" "&amp;'Descriptif - STOPP'!$CU$26&amp;" "&amp;'Descriptif - STOPP'!$CU$27&amp;" "&amp;'Descriptif - STOPP'!$CU$28&amp;" "&amp;'Descriptif - STOPP'!$CU$29&amp;" "&amp;'Descriptif - STOPP'!$CU$30&amp;" "&amp;'Descriptif - STOPP'!$CU$31</f>
        <v xml:space="preserve">                     </v>
      </c>
      <c r="E150" s="350" t="str">
        <f>'Descriptif - STOPP'!$BG$32&amp;" "&amp;'Descriptif - STOPP'!$BG$33&amp;" "&amp;'Descriptif - STOPP'!$BG$34&amp;" "&amp;'Descriptif - STOPP'!$BG$35&amp;" "&amp;'Descriptif - STOPP'!$BG$36&amp;" "&amp;'Descriptif - STOPP'!$BG$37&amp;" "&amp;'Descriptif - STOPP'!$BG$38&amp;" "&amp;'Descriptif - STOPP'!$BG$39&amp;" "&amp;'Descriptif - STOPP'!$BG$40&amp;" "&amp;'Descriptif - STOPP'!$BG$41&amp;" "&amp;'Descriptif - STOPP'!$BG$42&amp;" "&amp;'Descriptif - STOPP'!$BG$43&amp;" "&amp;'Descriptif - STOPP'!$BG$44&amp;" "&amp;'Descriptif - STOPP'!$BG$45&amp;" "&amp;'Descriptif - STOPP'!$CU$32&amp;" "&amp;'Descriptif - STOPP'!$CU$33&amp;" "&amp;'Descriptif - STOPP'!$CU$34&amp;" "&amp;'Descriptif - STOPP'!$CU$35&amp;" "&amp;'Descriptif - STOPP'!$CU$36&amp;" "&amp;'Descriptif - STOPP'!$CU$37&amp;" "&amp;'Descriptif - STOPP'!$CU$38&amp;" "&amp;'Descriptif - STOPP'!$CU$39&amp;" "&amp;'Descriptif - STOPP'!$CU$40&amp;" "&amp;'Descriptif - STOPP'!$CU$41&amp;" "&amp;'Descriptif - STOPP'!$CU$42&amp;" "&amp;'Descriptif - STOPP'!$CU$43&amp;" "&amp;'Descriptif - STOPP'!$CU$44&amp;" "&amp;'Descriptif - STOPP'!$CU$45</f>
        <v xml:space="preserve">                           </v>
      </c>
      <c r="F150" s="350" t="str">
        <f>'Descriptif - STOPP'!$BG$46&amp;" "&amp;'Descriptif - STOPP'!$BG$47&amp;" "&amp;'Descriptif - STOPP'!$BG$48&amp;" "&amp;'Descriptif - STOPP'!$BG$49&amp;" "&amp;'Descriptif - STOPP'!$BG$50&amp;" "&amp;'Descriptif - STOPP'!$BG$51&amp;" "&amp;'Descriptif - STOPP'!$CU$46&amp;" "&amp;'Descriptif - STOPP'!$CU$47&amp;" "&amp;'Descriptif - STOPP'!$CU$48&amp;" "&amp;'Descriptif - STOPP'!$CU$49&amp;" "&amp;'Descriptif - STOPP'!$CU$50&amp;" "&amp;'Descriptif - STOPP'!$CU$51</f>
        <v xml:space="preserve">           </v>
      </c>
      <c r="G150" s="350" t="str">
        <f>'Descriptif - STOPP'!$BG$52&amp;" "&amp;'Descriptif - STOPP'!$BG$53&amp;" "&amp;'Descriptif - STOPP'!$BG$54&amp;" "&amp;'Descriptif - STOPP'!$BG$55&amp;" "&amp;'Descriptif - STOPP'!$CU$52&amp;" "&amp;'Descriptif - STOPP'!$CU$53&amp;" "&amp;'Descriptif - STOPP'!$CU$54&amp;" "&amp;'Descriptif - STOPP'!$CU$55</f>
        <v xml:space="preserve">       </v>
      </c>
      <c r="H150" s="350" t="str">
        <f>'Descriptif - STOPP'!$BG$56&amp;" "&amp;'Descriptif - STOPP'!$BG$57&amp;" "&amp;'Descriptif - STOPP'!$BG$58&amp;" "&amp;'Descriptif - STOPP'!$BG$59&amp;" "&amp;'Descriptif - STOPP'!$BG$60&amp;" "&amp;'Descriptif - STOPP'!$CU$56&amp;" "&amp;'Descriptif - STOPP'!$CU$57&amp;" "&amp;'Descriptif - STOPP'!$CU$58&amp;" "&amp;'Descriptif - STOPP'!$CU$59&amp;" "&amp;'Descriptif - STOPP'!$CU$60</f>
        <v xml:space="preserve">         </v>
      </c>
      <c r="I150" s="350" t="str">
        <f>'Descriptif - STOPP'!$BG$61&amp;" "&amp;'Descriptif - STOPP'!$BG$62&amp;" "&amp;'Descriptif - STOPP'!$BG$63&amp;" "&amp;'Descriptif - STOPP'!$BG$64&amp;" "&amp;'Descriptif - STOPP'!$BG$65&amp;" "&amp;'Descriptif - STOPP'!$BG$66&amp;" "&amp;'Descriptif - STOPP'!$BG$67&amp;" "&amp;'Descriptif - STOPP'!$BG$68&amp;" "&amp;'Descriptif - STOPP'!$BG$69&amp;" "&amp;'Descriptif - STOPP'!$CU$61&amp;" "&amp;'Descriptif - STOPP'!$CU$62&amp;" "&amp;'Descriptif - STOPP'!$CU$63&amp;" "&amp;'Descriptif - STOPP'!$CU$64&amp;" "&amp;'Descriptif - STOPP'!$CU$65&amp;" "&amp;'Descriptif - STOPP'!$CU$66&amp;" "&amp;'Descriptif - STOPP'!$CU$67&amp;" "&amp;'Descriptif - STOPP'!$CU$68&amp;" "&amp;'Descriptif - STOPP'!$CU$69</f>
        <v xml:space="preserve">                 </v>
      </c>
      <c r="J150" s="350" t="str">
        <f>'Descriptif - STOPP'!$BG$70&amp;" "&amp;'Descriptif - STOPP'!$BG$71&amp;" "&amp;'Descriptif - STOPP'!$CU$70&amp;" "&amp;'Descriptif - STOPP'!$CU$71</f>
        <v xml:space="preserve">   </v>
      </c>
      <c r="K150" s="350" t="str">
        <f>'Descriptif - STOPP'!$BG$73&amp;" "&amp;'Descriptif - STOPP'!$BG$74&amp;" "&amp;'Descriptif - STOPP'!$BG$75&amp;" "&amp;'Descriptif - STOPP'!$BG$76&amp;" "&amp;'Descriptif - STOPP'!$BG$77&amp;" "&amp;'Descriptif - STOPP'!$CU$73&amp;" "&amp;'Descriptif - STOPP'!$CU$74&amp;" "&amp;'Descriptif - STOPP'!$CU$75&amp;" "&amp;'Descriptif - STOPP'!$CU$76&amp;" "&amp;'Descriptif - STOPP'!$CU$77</f>
        <v xml:space="preserve">         </v>
      </c>
      <c r="L150" s="350" t="str">
        <f>'Descriptif - STOPP'!$BG$78&amp;" "&amp;'Descriptif - STOPP'!$BG$79&amp;" "&amp;'Descriptif - STOPP'!$BG$80&amp;" "&amp;'Descriptif - STOPP'!$BG$81&amp;" "&amp;'Descriptif - STOPP'!$CU$78&amp;" "&amp;'Descriptif - STOPP'!$CU$79&amp;" "&amp;'Descriptif - STOPP'!$CU$80&amp;" "&amp;'Descriptif - STOPP'!$CU$81</f>
        <v xml:space="preserve">       </v>
      </c>
      <c r="M150" s="350" t="str">
        <f>'Descriptif - STOPP'!$BG$82&amp;" "&amp;'Descriptif - STOPP'!$BG$83&amp;" "&amp;'Descriptif - STOPP'!$BG$84&amp;" "&amp;'Descriptif - STOPP'!$CU$82&amp;" "&amp;'Descriptif - STOPP'!$CU$83&amp;" "&amp;'Descriptif - STOPP'!$CU$84</f>
        <v xml:space="preserve">     </v>
      </c>
      <c r="N150" s="351" t="str">
        <f>'Descriptif - STOPP'!$BG$85&amp;" "&amp;'Descriptif - STOPP'!$CU$85</f>
        <v xml:space="preserve"> </v>
      </c>
      <c r="O150" s="352">
        <f>COUNTIF('Descriptif - STOPP'!$BG$5:$BG$85,"?1")+COUNTIF('Descriptif - STOPP'!$BG$5:$BG$85,"?2")+COUNTIF('Descriptif - STOPP'!$BG$5:$BG$85,"?3")+COUNTIF('Descriptif - STOPP'!$BG$5:$BG$85,"?4")+COUNTIF('Descriptif - STOPP'!$BG$5:$BG$85,"?5")+COUNTIF('Descriptif - STOPP'!$BG$5:$BG$85,"?6")+COUNTIF('Descriptif - STOPP'!$BG$5:$BG$85,"?7")+COUNTIF('Descriptif - STOPP'!$BG$5:$BG$85,"?8")+COUNTIF('Descriptif - STOPP'!$BG$5:$BG$85,"?9")+COUNTIF('Descriptif - STOPP'!$BG$5:$BG$85,"?10")+COUNTIF('Descriptif - STOPP'!$BG$5:$BG$85,"?11")+COUNTIF('Descriptif - STOPP'!$BG$5:$BG$85,"?12")+COUNTIF('Descriptif - STOPP'!$BG$5:$BG$85,"?13")+COUNTIF('Descriptif - STOPP'!$BG$5:$BG$85,"?14")</f>
        <v>0</v>
      </c>
      <c r="P150" s="352">
        <f>+COUNTIF('Descriptif - STOPP'!$CU$5:$CU$85,"?*")</f>
        <v>0</v>
      </c>
    </row>
    <row r="151" spans="1:16" ht="32.1" customHeight="1" x14ac:dyDescent="0.25">
      <c r="A151" s="31" t="s">
        <v>291</v>
      </c>
      <c r="B151" s="353" t="str">
        <f>'Descriptif - STOPP'!$BH$5&amp;" "&amp;'Descriptif - STOPP'!$BH$6&amp;" "&amp;'Descriptif - STOPP'!$BH$7&amp;" "&amp;'Descriptif - STOPP'!$CV$5&amp;" "&amp;'Descriptif - STOPP'!$CV$6&amp;" "&amp;'Descriptif - STOPP'!$CV$7</f>
        <v xml:space="preserve">     </v>
      </c>
      <c r="C151" s="354" t="str">
        <f>'Descriptif - STOPP'!$BH$8&amp;" "&amp;'Descriptif - STOPP'!$BH$9&amp;" "&amp;'Descriptif - STOPP'!$BH$10&amp;" "&amp;'Descriptif - STOPP'!$BH$11&amp;" "&amp;'Descriptif - STOPP'!$BH$12&amp;" "&amp;'Descriptif - STOPP'!$BH$13&amp;" "&amp;'Descriptif - STOPP'!$BH$14&amp;" "&amp;'Descriptif - STOPP'!$BH$15&amp;" "&amp;'Descriptif - STOPP'!$BH$16&amp;" "&amp;'Descriptif - STOPP'!$BH$17&amp;" "&amp;'Descriptif - STOPP'!$BH$18&amp;" "&amp;'Descriptif - STOPP'!$BH$19&amp;" "&amp;'Descriptif - STOPP'!$BH$20&amp;" "&amp;'Descriptif - STOPP'!$CV$8&amp;" "&amp;'Descriptif - STOPP'!$CV$9&amp;" "&amp;'Descriptif - STOPP'!$CV$10&amp;" "&amp;'Descriptif - STOPP'!$CV$11&amp;" "&amp;'Descriptif - STOPP'!$CV$12&amp;" "&amp;'Descriptif - STOPP'!$CV$13&amp;" "&amp;'Descriptif - STOPP'!$CV$14&amp;" "&amp;'Descriptif - STOPP'!$CV$15&amp;" "&amp;'Descriptif - STOPP'!$CV$16&amp;" "&amp;'Descriptif - STOPP'!$CV$17&amp;" "&amp;'Descriptif - STOPP'!$CV$18&amp;" "&amp;'Descriptif - STOPP'!$CV$19&amp;" "&amp;'Descriptif - STOPP'!$CV$20</f>
        <v xml:space="preserve">                         </v>
      </c>
      <c r="D151" s="354" t="str">
        <f>'Descriptif - STOPP'!$BH$21&amp;" "&amp;'Descriptif - STOPP'!$BH$22&amp;" "&amp;'Descriptif - STOPP'!$BH$23&amp;" "&amp;'Descriptif - STOPP'!$BH$24&amp;" "&amp;'Descriptif - STOPP'!$BH$25&amp;" "&amp;'Descriptif - STOPP'!$BH$26&amp;" "&amp;'Descriptif - STOPP'!$BH$27&amp;" "&amp;'Descriptif - STOPP'!$BH$28&amp;" "&amp;'Descriptif - STOPP'!$BH$29&amp;" "&amp;'Descriptif - STOPP'!$BH$30&amp;" "&amp;'Descriptif - STOPP'!$BH$31&amp;" "&amp;'Descriptif - STOPP'!$CV$21&amp;" "&amp;'Descriptif - STOPP'!$CV$22&amp;" "&amp;'Descriptif - STOPP'!$CV$23&amp;" "&amp;'Descriptif - STOPP'!$CV$24&amp;" "&amp;'Descriptif - STOPP'!$CV$25&amp;" "&amp;'Descriptif - STOPP'!$CV$26&amp;" "&amp;'Descriptif - STOPP'!$CV$27&amp;" "&amp;'Descriptif - STOPP'!$CV$28&amp;" "&amp;'Descriptif - STOPP'!$CV$29&amp;" "&amp;'Descriptif - STOPP'!$CV$30&amp;" "&amp;'Descriptif - STOPP'!$CV$31</f>
        <v xml:space="preserve">                     </v>
      </c>
      <c r="E151" s="354" t="str">
        <f>'Descriptif - STOPP'!$BH$32&amp;" "&amp;'Descriptif - STOPP'!$BH$33&amp;" "&amp;'Descriptif - STOPP'!$BH$34&amp;" "&amp;'Descriptif - STOPP'!$BH$35&amp;" "&amp;'Descriptif - STOPP'!$BH$36&amp;" "&amp;'Descriptif - STOPP'!$BH$37&amp;" "&amp;'Descriptif - STOPP'!$BH$38&amp;" "&amp;'Descriptif - STOPP'!$BH$39&amp;" "&amp;'Descriptif - STOPP'!$BH$40&amp;" "&amp;'Descriptif - STOPP'!$BH$41&amp;" "&amp;'Descriptif - STOPP'!$BH$42&amp;" "&amp;'Descriptif - STOPP'!$BH$43&amp;" "&amp;'Descriptif - STOPP'!$BH$44&amp;" "&amp;'Descriptif - STOPP'!$BH$45&amp;" "&amp;'Descriptif - STOPP'!$CV$32&amp;" "&amp;'Descriptif - STOPP'!$CV$33&amp;" "&amp;'Descriptif - STOPP'!$CV$34&amp;" "&amp;'Descriptif - STOPP'!$CV$35&amp;" "&amp;'Descriptif - STOPP'!$CV$36&amp;" "&amp;'Descriptif - STOPP'!$CV$37&amp;" "&amp;'Descriptif - STOPP'!$CV$38&amp;" "&amp;'Descriptif - STOPP'!$CV$39&amp;" "&amp;'Descriptif - STOPP'!$CV$40&amp;" "&amp;'Descriptif - STOPP'!$CV$41&amp;" "&amp;'Descriptif - STOPP'!$CV$42&amp;" "&amp;'Descriptif - STOPP'!$CV$43&amp;" "&amp;'Descriptif - STOPP'!$CV$44&amp;" "&amp;'Descriptif - STOPP'!$CV$45</f>
        <v xml:space="preserve">                           </v>
      </c>
      <c r="F151" s="354" t="str">
        <f>'Descriptif - STOPP'!$BH$46&amp;" "&amp;'Descriptif - STOPP'!$BH$47&amp;" "&amp;'Descriptif - STOPP'!$BH$48&amp;" "&amp;'Descriptif - STOPP'!$BH$49&amp;" "&amp;'Descriptif - STOPP'!$BH$50&amp;" "&amp;'Descriptif - STOPP'!$BH$51&amp;" "&amp;'Descriptif - STOPP'!$CV$46&amp;" "&amp;'Descriptif - STOPP'!$CV$47&amp;" "&amp;'Descriptif - STOPP'!$CV$48&amp;" "&amp;'Descriptif - STOPP'!$CV$49&amp;" "&amp;'Descriptif - STOPP'!$CV$50&amp;" "&amp;'Descriptif - STOPP'!$CV$51</f>
        <v xml:space="preserve">           </v>
      </c>
      <c r="G151" s="354" t="str">
        <f>'Descriptif - STOPP'!$BH$52&amp;" "&amp;'Descriptif - STOPP'!$BH$53&amp;" "&amp;'Descriptif - STOPP'!$BH$54&amp;" "&amp;'Descriptif - STOPP'!$BH$55&amp;" "&amp;'Descriptif - STOPP'!$CV$52&amp;" "&amp;'Descriptif - STOPP'!$CV$53&amp;" "&amp;'Descriptif - STOPP'!$CV$54&amp;" "&amp;'Descriptif - STOPP'!$CV$55</f>
        <v xml:space="preserve">       </v>
      </c>
      <c r="H151" s="354" t="str">
        <f>'Descriptif - STOPP'!$BH$56&amp;" "&amp;'Descriptif - STOPP'!$BH$57&amp;" "&amp;'Descriptif - STOPP'!$BH$58&amp;" "&amp;'Descriptif - STOPP'!$BH$59&amp;" "&amp;'Descriptif - STOPP'!$BH$60&amp;" "&amp;'Descriptif - STOPP'!$CV$56&amp;" "&amp;'Descriptif - STOPP'!$CV$57&amp;" "&amp;'Descriptif - STOPP'!$CV$58&amp;" "&amp;'Descriptif - STOPP'!$CV$59&amp;" "&amp;'Descriptif - STOPP'!$CV$60</f>
        <v xml:space="preserve">         </v>
      </c>
      <c r="I151" s="354" t="str">
        <f>'Descriptif - STOPP'!$BH$61&amp;" "&amp;'Descriptif - STOPP'!$BH$62&amp;" "&amp;'Descriptif - STOPP'!$BH$63&amp;" "&amp;'Descriptif - STOPP'!$BH$64&amp;" "&amp;'Descriptif - STOPP'!$BH$65&amp;" "&amp;'Descriptif - STOPP'!$BH$66&amp;" "&amp;'Descriptif - STOPP'!$BH$67&amp;" "&amp;'Descriptif - STOPP'!$BH$68&amp;" "&amp;'Descriptif - STOPP'!$BH$69&amp;" "&amp;'Descriptif - STOPP'!$CV$61&amp;" "&amp;'Descriptif - STOPP'!$CV$62&amp;" "&amp;'Descriptif - STOPP'!$CV$63&amp;" "&amp;'Descriptif - STOPP'!$CV$64&amp;" "&amp;'Descriptif - STOPP'!$CV$65&amp;" "&amp;'Descriptif - STOPP'!$CV$66&amp;" "&amp;'Descriptif - STOPP'!$CV$67&amp;" "&amp;'Descriptif - STOPP'!$CV$68&amp;" "&amp;'Descriptif - STOPP'!$CV$69</f>
        <v xml:space="preserve">                 </v>
      </c>
      <c r="J151" s="354" t="str">
        <f>'Descriptif - STOPP'!$BH$70&amp;" "&amp;'Descriptif - STOPP'!$BH$71&amp;" "&amp;'Descriptif - STOPP'!$CV$70&amp;" "&amp;'Descriptif - STOPP'!$CV$71</f>
        <v xml:space="preserve">   </v>
      </c>
      <c r="K151" s="354" t="str">
        <f>'Descriptif - STOPP'!$BH$73&amp;" "&amp;'Descriptif - STOPP'!$BH$74&amp;" "&amp;'Descriptif - STOPP'!$BH$75&amp;" "&amp;'Descriptif - STOPP'!$BH$76&amp;" "&amp;'Descriptif - STOPP'!$BH$77&amp;" "&amp;'Descriptif - STOPP'!$CV$73&amp;" "&amp;'Descriptif - STOPP'!$CV$74&amp;" "&amp;'Descriptif - STOPP'!$CV$75&amp;" "&amp;'Descriptif - STOPP'!$CV$76&amp;" "&amp;'Descriptif - STOPP'!$CV$77</f>
        <v xml:space="preserve">         </v>
      </c>
      <c r="L151" s="354" t="str">
        <f>'Descriptif - STOPP'!$BH$78&amp;" "&amp;'Descriptif - STOPP'!$BH$79&amp;" "&amp;'Descriptif - STOPP'!$BH$80&amp;" "&amp;'Descriptif - STOPP'!$BH$81&amp;" "&amp;'Descriptif - STOPP'!$CV$78&amp;" "&amp;'Descriptif - STOPP'!$CV$79&amp;" "&amp;'Descriptif - STOPP'!$CV$80&amp;" "&amp;'Descriptif - STOPP'!$CV$81</f>
        <v xml:space="preserve">       </v>
      </c>
      <c r="M151" s="354" t="str">
        <f>'Descriptif - STOPP'!$BH$82&amp;" "&amp;'Descriptif - STOPP'!$BH$83&amp;" "&amp;'Descriptif - STOPP'!$BH$84&amp;" "&amp;'Descriptif - STOPP'!$CV$82&amp;" "&amp;'Descriptif - STOPP'!$CV$83&amp;" "&amp;'Descriptif - STOPP'!$CV$84</f>
        <v xml:space="preserve">     </v>
      </c>
      <c r="N151" s="355" t="str">
        <f>'Descriptif - STOPP'!$BH$85&amp;" "&amp;'Descriptif - STOPP'!$CV$85</f>
        <v xml:space="preserve"> </v>
      </c>
      <c r="O151" s="356">
        <f>COUNTIF('Descriptif - STOPP'!$BH$5:$BH$85,"?1")+COUNTIF('Descriptif - STOPP'!$BH$5:$BH$85,"?2")+COUNTIF('Descriptif - STOPP'!$BH$5:$BH$85,"?3")+COUNTIF('Descriptif - STOPP'!$BH$5:$BH$85,"?4")+COUNTIF('Descriptif - STOPP'!$BH$5:$BH$85,"?5")+COUNTIF('Descriptif - STOPP'!$BH$5:$BH$85,"?6")+COUNTIF('Descriptif - STOPP'!$BH$5:$BH$85,"?7")+COUNTIF('Descriptif - STOPP'!$BH$5:$BH$85,"?8")+COUNTIF('Descriptif - STOPP'!$BH$5:$BH$85,"?9")+COUNTIF('Descriptif - STOPP'!$BH$5:$BH$85,"?10")+COUNTIF('Descriptif - STOPP'!$BH$5:$BH$85,"?11")+COUNTIF('Descriptif - STOPP'!$BH$5:$BH$85,"?12")+COUNTIF('Descriptif - STOPP'!$BH$5:$BH$85,"?13")+COUNTIF('Descriptif - STOPP'!$BH$5:$BH$85,"?14")</f>
        <v>0</v>
      </c>
      <c r="P151" s="356">
        <f>+COUNTIF('Descriptif - STOPP'!$CV$5:$CV$85,"?*")</f>
        <v>0</v>
      </c>
    </row>
    <row r="152" spans="1:16" ht="32.1" customHeight="1" x14ac:dyDescent="0.25">
      <c r="A152" s="29" t="s">
        <v>355</v>
      </c>
      <c r="B152" s="349" t="str">
        <f>'Descriptif - STOPP'!$BI$5&amp;" "&amp;'Descriptif - STOPP'!$BI$6&amp;" "&amp;'Descriptif - STOPP'!$BI$7&amp;" "&amp;'Descriptif - STOPP'!$CW$5&amp;" "&amp;'Descriptif - STOPP'!$CW$6&amp;" "&amp;'Descriptif - STOPP'!$CW$7</f>
        <v xml:space="preserve">     </v>
      </c>
      <c r="C152" s="350" t="str">
        <f>'Descriptif - STOPP'!$BI$8&amp;" "&amp;'Descriptif - STOPP'!$BI$9&amp;" "&amp;'Descriptif - STOPP'!$BI$10&amp;" "&amp;'Descriptif - STOPP'!$BI$11&amp;" "&amp;'Descriptif - STOPP'!$BI$12&amp;" "&amp;'Descriptif - STOPP'!$BI$13&amp;" "&amp;'Descriptif - STOPP'!$BI$14&amp;" "&amp;'Descriptif - STOPP'!$BI$15&amp;" "&amp;'Descriptif - STOPP'!$BI$16&amp;" "&amp;'Descriptif - STOPP'!$BI$17&amp;" "&amp;'Descriptif - STOPP'!$BI$18&amp;" "&amp;'Descriptif - STOPP'!$BI$19&amp;" "&amp;'Descriptif - STOPP'!$BI$20&amp;" "&amp;'Descriptif - STOPP'!$CW$8&amp;" "&amp;'Descriptif - STOPP'!$CW$9&amp;" "&amp;'Descriptif - STOPP'!$CW$10&amp;" "&amp;'Descriptif - STOPP'!$CW$11&amp;" "&amp;'Descriptif - STOPP'!$CW$12&amp;" "&amp;'Descriptif - STOPP'!$CW$13&amp;" "&amp;'Descriptif - STOPP'!$CW$14&amp;" "&amp;'Descriptif - STOPP'!$CW$15&amp;" "&amp;'Descriptif - STOPP'!$CW$16&amp;" "&amp;'Descriptif - STOPP'!$CW$17&amp;" "&amp;'Descriptif - STOPP'!$CW$18&amp;" "&amp;'Descriptif - STOPP'!$CW$19&amp;" "&amp;'Descriptif - STOPP'!$CW$20</f>
        <v xml:space="preserve">                         </v>
      </c>
      <c r="D152" s="350" t="str">
        <f>'Descriptif - STOPP'!$BI$21&amp;" "&amp;'Descriptif - STOPP'!$BI$22&amp;" "&amp;'Descriptif - STOPP'!$BI$23&amp;" "&amp;'Descriptif - STOPP'!$BI$24&amp;" "&amp;'Descriptif - STOPP'!$BI$25&amp;" "&amp;'Descriptif - STOPP'!$BI$26&amp;" "&amp;'Descriptif - STOPP'!$BI$27&amp;" "&amp;'Descriptif - STOPP'!$BI$28&amp;" "&amp;'Descriptif - STOPP'!$BI$29&amp;" "&amp;'Descriptif - STOPP'!$BI$30&amp;" "&amp;'Descriptif - STOPP'!$BI$31&amp;" "&amp;'Descriptif - STOPP'!$CW$21&amp;" "&amp;'Descriptif - STOPP'!$CW$22&amp;" "&amp;'Descriptif - STOPP'!$CW$23&amp;" "&amp;'Descriptif - STOPP'!$CW$24&amp;" "&amp;'Descriptif - STOPP'!$CW$25&amp;" "&amp;'Descriptif - STOPP'!$CW$26&amp;" "&amp;'Descriptif - STOPP'!$CW$27&amp;" "&amp;'Descriptif - STOPP'!$CW$28&amp;" "&amp;'Descriptif - STOPP'!$CW$29&amp;" "&amp;'Descriptif - STOPP'!$CW$30&amp;" "&amp;'Descriptif - STOPP'!$CW$31</f>
        <v xml:space="preserve">                     </v>
      </c>
      <c r="E152" s="350" t="str">
        <f>'Descriptif - STOPP'!$BI$32&amp;" "&amp;'Descriptif - STOPP'!$BI$33&amp;" "&amp;'Descriptif - STOPP'!$BI$34&amp;" "&amp;'Descriptif - STOPP'!$BI$35&amp;" "&amp;'Descriptif - STOPP'!$BI$36&amp;" "&amp;'Descriptif - STOPP'!$BI$37&amp;" "&amp;'Descriptif - STOPP'!$BI$38&amp;" "&amp;'Descriptif - STOPP'!$BI$39&amp;" "&amp;'Descriptif - STOPP'!$BI$40&amp;" "&amp;'Descriptif - STOPP'!$BI$41&amp;" "&amp;'Descriptif - STOPP'!$BI$42&amp;" "&amp;'Descriptif - STOPP'!$BI$43&amp;" "&amp;'Descriptif - STOPP'!$BI$44&amp;" "&amp;'Descriptif - STOPP'!$BI$45&amp;" "&amp;'Descriptif - STOPP'!$CW$32&amp;" "&amp;'Descriptif - STOPP'!$CW$33&amp;" "&amp;'Descriptif - STOPP'!$CW$34&amp;" "&amp;'Descriptif - STOPP'!$CW$35&amp;" "&amp;'Descriptif - STOPP'!$CW$36&amp;" "&amp;'Descriptif - STOPP'!$CW$37&amp;" "&amp;'Descriptif - STOPP'!$CW$38&amp;" "&amp;'Descriptif - STOPP'!$CW$39&amp;" "&amp;'Descriptif - STOPP'!$CW$40&amp;" "&amp;'Descriptif - STOPP'!$CW$41&amp;" "&amp;'Descriptif - STOPP'!$CW$42&amp;" "&amp;'Descriptif - STOPP'!$CW$43&amp;" "&amp;'Descriptif - STOPP'!$CW$44&amp;" "&amp;'Descriptif - STOPP'!$CW$45</f>
        <v xml:space="preserve">                           </v>
      </c>
      <c r="F152" s="350" t="str">
        <f>'Descriptif - STOPP'!$BI$46&amp;" "&amp;'Descriptif - STOPP'!$BI$47&amp;" "&amp;'Descriptif - STOPP'!$BI$48&amp;" "&amp;'Descriptif - STOPP'!$BI$49&amp;" "&amp;'Descriptif - STOPP'!$BI$50&amp;" "&amp;'Descriptif - STOPP'!$BI$51&amp;" "&amp;'Descriptif - STOPP'!$CW$46&amp;" "&amp;'Descriptif - STOPP'!$CW$47&amp;" "&amp;'Descriptif - STOPP'!$CW$48&amp;" "&amp;'Descriptif - STOPP'!$CW$49&amp;" "&amp;'Descriptif - STOPP'!$CW$50&amp;" "&amp;'Descriptif - STOPP'!$CW$51</f>
        <v xml:space="preserve">           </v>
      </c>
      <c r="G152" s="350" t="str">
        <f>'Descriptif - STOPP'!$BI$52&amp;" "&amp;'Descriptif - STOPP'!$BI$53&amp;" "&amp;'Descriptif - STOPP'!$BI$54&amp;" "&amp;'Descriptif - STOPP'!$BI$55&amp;" "&amp;'Descriptif - STOPP'!$CW$52&amp;" "&amp;'Descriptif - STOPP'!$CW$53&amp;" "&amp;'Descriptif - STOPP'!$CW$54&amp;" "&amp;'Descriptif - STOPP'!$CW$55</f>
        <v xml:space="preserve">       </v>
      </c>
      <c r="H152" s="350" t="str">
        <f>'Descriptif - STOPP'!$BI$56&amp;" "&amp;'Descriptif - STOPP'!$BI$57&amp;" "&amp;'Descriptif - STOPP'!$BI$58&amp;" "&amp;'Descriptif - STOPP'!$BI$59&amp;" "&amp;'Descriptif - STOPP'!$BI$60&amp;" "&amp;'Descriptif - STOPP'!$CW$56&amp;" "&amp;'Descriptif - STOPP'!$CW$57&amp;" "&amp;'Descriptif - STOPP'!$CW$58&amp;" "&amp;'Descriptif - STOPP'!$CW$59&amp;" "&amp;'Descriptif - STOPP'!$CW$60</f>
        <v xml:space="preserve">         </v>
      </c>
      <c r="I152" s="350" t="str">
        <f>'Descriptif - STOPP'!$BI$61&amp;" "&amp;'Descriptif - STOPP'!$BI$62&amp;" "&amp;'Descriptif - STOPP'!$BI$63&amp;" "&amp;'Descriptif - STOPP'!$BI$64&amp;" "&amp;'Descriptif - STOPP'!$BI$65&amp;" "&amp;'Descriptif - STOPP'!$BI$66&amp;" "&amp;'Descriptif - STOPP'!$BI$67&amp;" "&amp;'Descriptif - STOPP'!$BI$68&amp;" "&amp;'Descriptif - STOPP'!$BI$69&amp;" "&amp;'Descriptif - STOPP'!$CW$61&amp;" "&amp;'Descriptif - STOPP'!$CW$62&amp;" "&amp;'Descriptif - STOPP'!$CW$63&amp;" "&amp;'Descriptif - STOPP'!$CW$64&amp;" "&amp;'Descriptif - STOPP'!$CW$65&amp;" "&amp;'Descriptif - STOPP'!$CW$66&amp;" "&amp;'Descriptif - STOPP'!$CW$67&amp;" "&amp;'Descriptif - STOPP'!$CW$68&amp;" "&amp;'Descriptif - STOPP'!$CW$69</f>
        <v xml:space="preserve">                 </v>
      </c>
      <c r="J152" s="350" t="str">
        <f>'Descriptif - STOPP'!$BI$70&amp;" "&amp;'Descriptif - STOPP'!$BI$71&amp;" "&amp;'Descriptif - STOPP'!$CW$70&amp;" "&amp;'Descriptif - STOPP'!$CW$71</f>
        <v xml:space="preserve">   </v>
      </c>
      <c r="K152" s="350" t="str">
        <f>'Descriptif - STOPP'!$BI$73&amp;" "&amp;'Descriptif - STOPP'!$BI$74&amp;" "&amp;'Descriptif - STOPP'!$BI$75&amp;" "&amp;'Descriptif - STOPP'!$BI$76&amp;" "&amp;'Descriptif - STOPP'!$BI$77&amp;" "&amp;'Descriptif - STOPP'!$CW$73&amp;" "&amp;'Descriptif - STOPP'!$CW$74&amp;" "&amp;'Descriptif - STOPP'!$CW$75&amp;" "&amp;'Descriptif - STOPP'!$CW$76&amp;" "&amp;'Descriptif - STOPP'!$CW$77</f>
        <v xml:space="preserve">         </v>
      </c>
      <c r="L152" s="350" t="str">
        <f>'Descriptif - STOPP'!$BI$78&amp;" "&amp;'Descriptif - STOPP'!$BI$79&amp;" "&amp;'Descriptif - STOPP'!$BI$80&amp;" "&amp;'Descriptif - STOPP'!$BI$81&amp;" "&amp;'Descriptif - STOPP'!$CW$78&amp;" "&amp;'Descriptif - STOPP'!$CW$79&amp;" "&amp;'Descriptif - STOPP'!$CW$80&amp;" "&amp;'Descriptif - STOPP'!$CW$81</f>
        <v xml:space="preserve">       </v>
      </c>
      <c r="M152" s="350" t="str">
        <f>'Descriptif - STOPP'!$BI$82&amp;" "&amp;'Descriptif - STOPP'!$BI$83&amp;" "&amp;'Descriptif - STOPP'!$BI$84&amp;" "&amp;'Descriptif - STOPP'!$CW$82&amp;" "&amp;'Descriptif - STOPP'!$CW$83&amp;" "&amp;'Descriptif - STOPP'!$CW$84</f>
        <v xml:space="preserve">     </v>
      </c>
      <c r="N152" s="351" t="str">
        <f>'Descriptif - STOPP'!$BI$85&amp;" "&amp;'Descriptif - STOPP'!$CW$85</f>
        <v xml:space="preserve"> </v>
      </c>
      <c r="O152" s="352">
        <f>COUNTIF('Descriptif - STOPP'!$BI$5:$BI$85,"?1")+COUNTIF('Descriptif - STOPP'!$BI$5:$BI$85,"?2")+COUNTIF('Descriptif - STOPP'!$BI$5:$BI$85,"?3")+COUNTIF('Descriptif - STOPP'!$BI$5:$BI$85,"?4")+COUNTIF('Descriptif - STOPP'!$BI$5:$BI$85,"?5")+COUNTIF('Descriptif - STOPP'!$BI$5:$BI$85,"?6")+COUNTIF('Descriptif - STOPP'!$BI$5:$BI$85,"?7")+COUNTIF('Descriptif - STOPP'!$BI$5:$BI$85,"?8")+COUNTIF('Descriptif - STOPP'!$BI$5:$BI$85,"?9")+COUNTIF('Descriptif - STOPP'!$BI$5:$BI$85,"?10")+COUNTIF('Descriptif - STOPP'!$BI$5:$BI$85,"?11")+COUNTIF('Descriptif - STOPP'!$BI$5:$BI$85,"?12")+COUNTIF('Descriptif - STOPP'!$BI$5:$BI$85,"?13")+COUNTIF('Descriptif - STOPP'!$BI$5:$BI$85,"?14")</f>
        <v>0</v>
      </c>
      <c r="P152" s="352">
        <f>+COUNTIF('Descriptif - STOPP'!$CW$5:$CW$85,"?*")</f>
        <v>0</v>
      </c>
    </row>
    <row r="153" spans="1:16" ht="32.1" customHeight="1" x14ac:dyDescent="0.25">
      <c r="A153" s="31" t="s">
        <v>356</v>
      </c>
      <c r="B153" s="353" t="str">
        <f>'Descriptif - STOPP'!$BJ$5&amp;" "&amp;'Descriptif - STOPP'!$BJ$6&amp;" "&amp;'Descriptif - STOPP'!$BJ$7&amp;" "&amp;'Descriptif - STOPP'!$CX$5&amp;" "&amp;'Descriptif - STOPP'!$CX$6&amp;" "&amp;'Descriptif - STOPP'!$CX$7</f>
        <v xml:space="preserve">     </v>
      </c>
      <c r="C153" s="354" t="str">
        <f>'Descriptif - STOPP'!$BJ$8&amp;" "&amp;'Descriptif - STOPP'!$BJ$9&amp;" "&amp;'Descriptif - STOPP'!$BJ$10&amp;" "&amp;'Descriptif - STOPP'!$BJ$11&amp;" "&amp;'Descriptif - STOPP'!$BJ$12&amp;" "&amp;'Descriptif - STOPP'!$BJ$13&amp;" "&amp;'Descriptif - STOPP'!$BJ$14&amp;" "&amp;'Descriptif - STOPP'!$BJ$15&amp;" "&amp;'Descriptif - STOPP'!$BJ$16&amp;" "&amp;'Descriptif - STOPP'!$BJ$17&amp;" "&amp;'Descriptif - STOPP'!$BJ$18&amp;" "&amp;'Descriptif - STOPP'!$BJ$19&amp;" "&amp;'Descriptif - STOPP'!$BJ$20&amp;" "&amp;'Descriptif - STOPP'!$CX$8&amp;" "&amp;'Descriptif - STOPP'!$CX$9&amp;" "&amp;'Descriptif - STOPP'!$CX$10&amp;" "&amp;'Descriptif - STOPP'!$CX$11&amp;" "&amp;'Descriptif - STOPP'!$CX$12&amp;" "&amp;'Descriptif - STOPP'!$CX$13&amp;" "&amp;'Descriptif - STOPP'!$CX$14&amp;" "&amp;'Descriptif - STOPP'!$CX$15&amp;" "&amp;'Descriptif - STOPP'!$CX$16&amp;" "&amp;'Descriptif - STOPP'!$CX$17&amp;" "&amp;'Descriptif - STOPP'!$CX$18&amp;" "&amp;'Descriptif - STOPP'!$CX$19&amp;" "&amp;'Descriptif - STOPP'!$CX$20</f>
        <v xml:space="preserve">                         </v>
      </c>
      <c r="D153" s="354" t="str">
        <f>'Descriptif - STOPP'!$BJ$21&amp;" "&amp;'Descriptif - STOPP'!$BJ$22&amp;" "&amp;'Descriptif - STOPP'!$BJ$23&amp;" "&amp;'Descriptif - STOPP'!$BJ$24&amp;" "&amp;'Descriptif - STOPP'!$BJ$25&amp;" "&amp;'Descriptif - STOPP'!$BJ$26&amp;" "&amp;'Descriptif - STOPP'!$BJ$27&amp;" "&amp;'Descriptif - STOPP'!$BJ$28&amp;" "&amp;'Descriptif - STOPP'!$BJ$29&amp;" "&amp;'Descriptif - STOPP'!$BJ$30&amp;" "&amp;'Descriptif - STOPP'!$BJ$31&amp;" "&amp;'Descriptif - STOPP'!$CX$21&amp;" "&amp;'Descriptif - STOPP'!$CX$22&amp;" "&amp;'Descriptif - STOPP'!$CX$23&amp;" "&amp;'Descriptif - STOPP'!$CX$24&amp;" "&amp;'Descriptif - STOPP'!$CX$25&amp;" "&amp;'Descriptif - STOPP'!$CX$26&amp;" "&amp;'Descriptif - STOPP'!$CX$27&amp;" "&amp;'Descriptif - STOPP'!$CX$28&amp;" "&amp;'Descriptif - STOPP'!$CX$29&amp;" "&amp;'Descriptif - STOPP'!$CX$30&amp;" "&amp;'Descriptif - STOPP'!$CX$31</f>
        <v xml:space="preserve">                     </v>
      </c>
      <c r="E153" s="354" t="str">
        <f>'Descriptif - STOPP'!$BJ$32&amp;" "&amp;'Descriptif - STOPP'!$BJ$33&amp;" "&amp;'Descriptif - STOPP'!$BJ$34&amp;" "&amp;'Descriptif - STOPP'!$BJ$35&amp;" "&amp;'Descriptif - STOPP'!$BJ$36&amp;" "&amp;'Descriptif - STOPP'!$BJ$37&amp;" "&amp;'Descriptif - STOPP'!$BJ$38&amp;" "&amp;'Descriptif - STOPP'!$BJ$39&amp;" "&amp;'Descriptif - STOPP'!$BJ$40&amp;" "&amp;'Descriptif - STOPP'!$BJ$41&amp;" "&amp;'Descriptif - STOPP'!$BJ$42&amp;" "&amp;'Descriptif - STOPP'!$BJ$43&amp;" "&amp;'Descriptif - STOPP'!$BJ$44&amp;" "&amp;'Descriptif - STOPP'!$BJ$45&amp;" "&amp;'Descriptif - STOPP'!$CX$32&amp;" "&amp;'Descriptif - STOPP'!$CX$33&amp;" "&amp;'Descriptif - STOPP'!$CX$34&amp;" "&amp;'Descriptif - STOPP'!$CX$35&amp;" "&amp;'Descriptif - STOPP'!$CX$36&amp;" "&amp;'Descriptif - STOPP'!$CX$37&amp;" "&amp;'Descriptif - STOPP'!$CX$38&amp;" "&amp;'Descriptif - STOPP'!$CX$39&amp;" "&amp;'Descriptif - STOPP'!$CX$40&amp;" "&amp;'Descriptif - STOPP'!$CX$41&amp;" "&amp;'Descriptif - STOPP'!$CX$42&amp;" "&amp;'Descriptif - STOPP'!$CX$43&amp;" "&amp;'Descriptif - STOPP'!$CX$44&amp;" "&amp;'Descriptif - STOPP'!$CX$45</f>
        <v xml:space="preserve">                           </v>
      </c>
      <c r="F153" s="354" t="str">
        <f>'Descriptif - STOPP'!$BJ$46&amp;" "&amp;'Descriptif - STOPP'!$BJ$47&amp;" "&amp;'Descriptif - STOPP'!$BJ$48&amp;" "&amp;'Descriptif - STOPP'!$BJ$49&amp;" "&amp;'Descriptif - STOPP'!$BJ$50&amp;" "&amp;'Descriptif - STOPP'!$BJ$51&amp;" "&amp;'Descriptif - STOPP'!$CX$46&amp;" "&amp;'Descriptif - STOPP'!$CX$47&amp;" "&amp;'Descriptif - STOPP'!$CX$48&amp;" "&amp;'Descriptif - STOPP'!$CX$49&amp;" "&amp;'Descriptif - STOPP'!$CX$50&amp;" "&amp;'Descriptif - STOPP'!$CX$51</f>
        <v xml:space="preserve">           </v>
      </c>
      <c r="G153" s="354" t="str">
        <f>'Descriptif - STOPP'!$BJ$52&amp;" "&amp;'Descriptif - STOPP'!$BJ$53&amp;" "&amp;'Descriptif - STOPP'!$BJ$54&amp;" "&amp;'Descriptif - STOPP'!$BJ$55&amp;" "&amp;'Descriptif - STOPP'!$CX$52&amp;" "&amp;'Descriptif - STOPP'!$CX$53&amp;" "&amp;'Descriptif - STOPP'!$CX$54&amp;" "&amp;'Descriptif - STOPP'!$CX$55</f>
        <v xml:space="preserve">       </v>
      </c>
      <c r="H153" s="354" t="str">
        <f>'Descriptif - STOPP'!$BJ$56&amp;" "&amp;'Descriptif - STOPP'!$BJ$57&amp;" "&amp;'Descriptif - STOPP'!$BJ$58&amp;" "&amp;'Descriptif - STOPP'!$BJ$59&amp;" "&amp;'Descriptif - STOPP'!$BJ$60&amp;" "&amp;'Descriptif - STOPP'!$CX$56&amp;" "&amp;'Descriptif - STOPP'!$CX$57&amp;" "&amp;'Descriptif - STOPP'!$CX$58&amp;" "&amp;'Descriptif - STOPP'!$CX$59&amp;" "&amp;'Descriptif - STOPP'!$CX$60</f>
        <v xml:space="preserve">         </v>
      </c>
      <c r="I153" s="354" t="str">
        <f>'Descriptif - STOPP'!$BJ$61&amp;" "&amp;'Descriptif - STOPP'!$BJ$62&amp;" "&amp;'Descriptif - STOPP'!$BJ$63&amp;" "&amp;'Descriptif - STOPP'!$BJ$64&amp;" "&amp;'Descriptif - STOPP'!$BJ$65&amp;" "&amp;'Descriptif - STOPP'!$BJ$66&amp;" "&amp;'Descriptif - STOPP'!$BJ$67&amp;" "&amp;'Descriptif - STOPP'!$BJ$68&amp;" "&amp;'Descriptif - STOPP'!$BJ$69&amp;" "&amp;'Descriptif - STOPP'!$CX$61&amp;" "&amp;'Descriptif - STOPP'!$CX$62&amp;" "&amp;'Descriptif - STOPP'!$CX$63&amp;" "&amp;'Descriptif - STOPP'!$CX$64&amp;" "&amp;'Descriptif - STOPP'!$CX$65&amp;" "&amp;'Descriptif - STOPP'!$CX$66&amp;" "&amp;'Descriptif - STOPP'!$CX$67&amp;" "&amp;'Descriptif - STOPP'!$CX$68&amp;" "&amp;'Descriptif - STOPP'!$CX$69</f>
        <v xml:space="preserve">                 </v>
      </c>
      <c r="J153" s="354" t="str">
        <f>'Descriptif - STOPP'!$BJ$70&amp;" "&amp;'Descriptif - STOPP'!$BJ$71&amp;" "&amp;'Descriptif - STOPP'!$CX$70&amp;" "&amp;'Descriptif - STOPP'!$CX$71</f>
        <v xml:space="preserve">   </v>
      </c>
      <c r="K153" s="354" t="str">
        <f>'Descriptif - STOPP'!$BJ$73&amp;" "&amp;'Descriptif - STOPP'!$BJ$74&amp;" "&amp;'Descriptif - STOPP'!$BJ$75&amp;" "&amp;'Descriptif - STOPP'!$BJ$76&amp;" "&amp;'Descriptif - STOPP'!$BJ$77&amp;" "&amp;'Descriptif - STOPP'!$CX$73&amp;" "&amp;'Descriptif - STOPP'!$CX$74&amp;" "&amp;'Descriptif - STOPP'!$CX$75&amp;" "&amp;'Descriptif - STOPP'!$CX$76&amp;" "&amp;'Descriptif - STOPP'!$CX$77</f>
        <v xml:space="preserve">         </v>
      </c>
      <c r="L153" s="354" t="str">
        <f>'Descriptif - STOPP'!$BJ$78&amp;" "&amp;'Descriptif - STOPP'!$BJ$79&amp;" "&amp;'Descriptif - STOPP'!$BJ$80&amp;" "&amp;'Descriptif - STOPP'!$BJ$81&amp;" "&amp;'Descriptif - STOPP'!$CX$78&amp;" "&amp;'Descriptif - STOPP'!$CX$79&amp;" "&amp;'Descriptif - STOPP'!$CX$80&amp;" "&amp;'Descriptif - STOPP'!$CX$81</f>
        <v xml:space="preserve">       </v>
      </c>
      <c r="M153" s="354" t="str">
        <f>'Descriptif - STOPP'!$BJ$82&amp;" "&amp;'Descriptif - STOPP'!$BJ$83&amp;" "&amp;'Descriptif - STOPP'!$BJ$84&amp;" "&amp;'Descriptif - STOPP'!$CX$82&amp;" "&amp;'Descriptif - STOPP'!$CX$83&amp;" "&amp;'Descriptif - STOPP'!$CX$84</f>
        <v xml:space="preserve">     </v>
      </c>
      <c r="N153" s="355" t="str">
        <f>'Descriptif - STOPP'!$BJ$85&amp;" "&amp;'Descriptif - STOPP'!$CX$85</f>
        <v xml:space="preserve"> </v>
      </c>
      <c r="O153" s="356">
        <f>COUNTIF('Descriptif - STOPP'!$BJ$5:$BJ$85,"?1")+COUNTIF('Descriptif - STOPP'!$BJ$5:$BJ$85,"?2")+COUNTIF('Descriptif - STOPP'!$BJ$5:$BJ$85,"?3")+COUNTIF('Descriptif - STOPP'!$BJ$5:$BJ$85,"?4")+COUNTIF('Descriptif - STOPP'!$BJ$5:$BJ$85,"?5")+COUNTIF('Descriptif - STOPP'!$BJ$5:$BJ$85,"?6")+COUNTIF('Descriptif - STOPP'!$BJ$5:$BJ$85,"?7")+COUNTIF('Descriptif - STOPP'!$BJ$5:$BJ$85,"?8")+COUNTIF('Descriptif - STOPP'!$BJ$5:$BJ$85,"?9")+COUNTIF('Descriptif - STOPP'!$BJ$5:$BJ$85,"?10")+COUNTIF('Descriptif - STOPP'!$BJ$5:$BJ$85,"?11")+COUNTIF('Descriptif - STOPP'!$BJ$5:$BJ$85,"?12")+COUNTIF('Descriptif - STOPP'!$BJ$5:$BJ$85,"?13")+COUNTIF('Descriptif - STOPP'!$BJ$5:$BJ$85,"?14")</f>
        <v>0</v>
      </c>
      <c r="P153" s="356">
        <f>+COUNTIF('Descriptif - STOPP'!$CX$5:$CX$85,"?*")</f>
        <v>0</v>
      </c>
    </row>
    <row r="154" spans="1:16" ht="32.1" customHeight="1" x14ac:dyDescent="0.25">
      <c r="A154" s="29" t="s">
        <v>357</v>
      </c>
      <c r="B154" s="349" t="str">
        <f>'Descriptif - STOPP'!$BK$5&amp;" "&amp;'Descriptif - STOPP'!$BK$6&amp;" "&amp;'Descriptif - STOPP'!$BK$7&amp;" "&amp;'Descriptif - STOPP'!$CY$5&amp;" "&amp;'Descriptif - STOPP'!$CY$6&amp;" "&amp;'Descriptif - STOPP'!$CY$7</f>
        <v xml:space="preserve">     </v>
      </c>
      <c r="C154" s="350" t="str">
        <f>'Descriptif - STOPP'!$BK$8&amp;" "&amp;'Descriptif - STOPP'!$BK$9&amp;" "&amp;'Descriptif - STOPP'!$BK$10&amp;" "&amp;'Descriptif - STOPP'!$BK$11&amp;" "&amp;'Descriptif - STOPP'!$BK$12&amp;" "&amp;'Descriptif - STOPP'!$BK$13&amp;" "&amp;'Descriptif - STOPP'!$BK$14&amp;" "&amp;'Descriptif - STOPP'!$BK$15&amp;" "&amp;'Descriptif - STOPP'!$BK$16&amp;" "&amp;'Descriptif - STOPP'!$BK$17&amp;" "&amp;'Descriptif - STOPP'!$BK$18&amp;" "&amp;'Descriptif - STOPP'!$BK$19&amp;" "&amp;'Descriptif - STOPP'!$BK$20&amp;" "&amp;'Descriptif - STOPP'!$CY$8&amp;" "&amp;'Descriptif - STOPP'!$CY$9&amp;" "&amp;'Descriptif - STOPP'!$CY$10&amp;" "&amp;'Descriptif - STOPP'!$CY$11&amp;" "&amp;'Descriptif - STOPP'!$CY$12&amp;" "&amp;'Descriptif - STOPP'!$CY$13&amp;" "&amp;'Descriptif - STOPP'!$CY$14&amp;" "&amp;'Descriptif - STOPP'!$CY$15&amp;" "&amp;'Descriptif - STOPP'!$CY$16&amp;" "&amp;'Descriptif - STOPP'!$CY$17&amp;" "&amp;'Descriptif - STOPP'!$CY$18&amp;" "&amp;'Descriptif - STOPP'!$CY$19&amp;" "&amp;'Descriptif - STOPP'!$CY$20</f>
        <v xml:space="preserve">                         </v>
      </c>
      <c r="D154" s="350" t="str">
        <f>'Descriptif - STOPP'!$BK$21&amp;" "&amp;'Descriptif - STOPP'!$BK$22&amp;" "&amp;'Descriptif - STOPP'!$BK$23&amp;" "&amp;'Descriptif - STOPP'!$BK$24&amp;" "&amp;'Descriptif - STOPP'!$BK$25&amp;" "&amp;'Descriptif - STOPP'!$BK$26&amp;" "&amp;'Descriptif - STOPP'!$BK$27&amp;" "&amp;'Descriptif - STOPP'!$BK$28&amp;" "&amp;'Descriptif - STOPP'!$BK$29&amp;" "&amp;'Descriptif - STOPP'!$BK$30&amp;" "&amp;'Descriptif - STOPP'!$BK$31&amp;" "&amp;'Descriptif - STOPP'!$CY$21&amp;" "&amp;'Descriptif - STOPP'!$CY$22&amp;" "&amp;'Descriptif - STOPP'!$CY$23&amp;" "&amp;'Descriptif - STOPP'!$CY$24&amp;" "&amp;'Descriptif - STOPP'!$CY$25&amp;" "&amp;'Descriptif - STOPP'!$CY$26&amp;" "&amp;'Descriptif - STOPP'!$CY$27&amp;" "&amp;'Descriptif - STOPP'!$CY$28&amp;" "&amp;'Descriptif - STOPP'!$CY$29&amp;" "&amp;'Descriptif - STOPP'!$CY$30&amp;" "&amp;'Descriptif - STOPP'!$CY$31</f>
        <v xml:space="preserve">                     </v>
      </c>
      <c r="E154" s="350" t="str">
        <f>'Descriptif - STOPP'!$BK$32&amp;" "&amp;'Descriptif - STOPP'!$BK$33&amp;" "&amp;'Descriptif - STOPP'!$BK$34&amp;" "&amp;'Descriptif - STOPP'!$BK$35&amp;" "&amp;'Descriptif - STOPP'!$BK$36&amp;" "&amp;'Descriptif - STOPP'!$BK$37&amp;" "&amp;'Descriptif - STOPP'!$BK$38&amp;" "&amp;'Descriptif - STOPP'!$BK$39&amp;" "&amp;'Descriptif - STOPP'!$BK$40&amp;" "&amp;'Descriptif - STOPP'!$BK$41&amp;" "&amp;'Descriptif - STOPP'!$BK$42&amp;" "&amp;'Descriptif - STOPP'!$BK$43&amp;" "&amp;'Descriptif - STOPP'!$BK$44&amp;" "&amp;'Descriptif - STOPP'!$BK$45&amp;" "&amp;'Descriptif - STOPP'!$CY$32&amp;" "&amp;'Descriptif - STOPP'!$CY$33&amp;" "&amp;'Descriptif - STOPP'!$CY$34&amp;" "&amp;'Descriptif - STOPP'!$CY$35&amp;" "&amp;'Descriptif - STOPP'!$CY$36&amp;" "&amp;'Descriptif - STOPP'!$CY$37&amp;" "&amp;'Descriptif - STOPP'!$CY$38&amp;" "&amp;'Descriptif - STOPP'!$CY$39&amp;" "&amp;'Descriptif - STOPP'!$CY$40&amp;" "&amp;'Descriptif - STOPP'!$CY$41&amp;" "&amp;'Descriptif - STOPP'!$CY$42&amp;" "&amp;'Descriptif - STOPP'!$CY$43&amp;" "&amp;'Descriptif - STOPP'!$CY$44&amp;" "&amp;'Descriptif - STOPP'!$CY$45</f>
        <v xml:space="preserve">                           </v>
      </c>
      <c r="F154" s="350" t="str">
        <f>'Descriptif - STOPP'!$BK$46&amp;" "&amp;'Descriptif - STOPP'!$BK$47&amp;" "&amp;'Descriptif - STOPP'!$BK$48&amp;" "&amp;'Descriptif - STOPP'!$BK$49&amp;" "&amp;'Descriptif - STOPP'!$BK$50&amp;" "&amp;'Descriptif - STOPP'!$BK$51&amp;" "&amp;'Descriptif - STOPP'!$CY$46&amp;" "&amp;'Descriptif - STOPP'!$CY$47&amp;" "&amp;'Descriptif - STOPP'!$CY$48&amp;" "&amp;'Descriptif - STOPP'!$CY$49&amp;" "&amp;'Descriptif - STOPP'!$CY$50&amp;" "&amp;'Descriptif - STOPP'!$CY$51</f>
        <v xml:space="preserve">           </v>
      </c>
      <c r="G154" s="350" t="str">
        <f>'Descriptif - STOPP'!$BK$52&amp;" "&amp;'Descriptif - STOPP'!$BK$53&amp;" "&amp;'Descriptif - STOPP'!$BK$54&amp;" "&amp;'Descriptif - STOPP'!$BK$55&amp;" "&amp;'Descriptif - STOPP'!$CY$52&amp;" "&amp;'Descriptif - STOPP'!$CY$53&amp;" "&amp;'Descriptif - STOPP'!$CY$54&amp;" "&amp;'Descriptif - STOPP'!$CY$55</f>
        <v xml:space="preserve">       </v>
      </c>
      <c r="H154" s="350" t="str">
        <f>'Descriptif - STOPP'!$BK$56&amp;" "&amp;'Descriptif - STOPP'!$BK$57&amp;" "&amp;'Descriptif - STOPP'!$BK$58&amp;" "&amp;'Descriptif - STOPP'!$BK$59&amp;" "&amp;'Descriptif - STOPP'!$BK$60&amp;" "&amp;'Descriptif - STOPP'!$CY$56&amp;" "&amp;'Descriptif - STOPP'!$CY$57&amp;" "&amp;'Descriptif - STOPP'!$CY$58&amp;" "&amp;'Descriptif - STOPP'!$CY$59&amp;" "&amp;'Descriptif - STOPP'!$CY$60</f>
        <v xml:space="preserve">         </v>
      </c>
      <c r="I154" s="350" t="str">
        <f>'Descriptif - STOPP'!$BK$61&amp;" "&amp;'Descriptif - STOPP'!$BK$62&amp;" "&amp;'Descriptif - STOPP'!$BK$63&amp;" "&amp;'Descriptif - STOPP'!$BK$64&amp;" "&amp;'Descriptif - STOPP'!$BK$65&amp;" "&amp;'Descriptif - STOPP'!$BK$66&amp;" "&amp;'Descriptif - STOPP'!$BK$67&amp;" "&amp;'Descriptif - STOPP'!$BK$68&amp;" "&amp;'Descriptif - STOPP'!$BK$69&amp;" "&amp;'Descriptif - STOPP'!$CY$61&amp;" "&amp;'Descriptif - STOPP'!$CY$62&amp;" "&amp;'Descriptif - STOPP'!$CY$63&amp;" "&amp;'Descriptif - STOPP'!$CY$64&amp;" "&amp;'Descriptif - STOPP'!$CY$65&amp;" "&amp;'Descriptif - STOPP'!$CY$66&amp;" "&amp;'Descriptif - STOPP'!$CY$67&amp;" "&amp;'Descriptif - STOPP'!$CY$68&amp;" "&amp;'Descriptif - STOPP'!$CY$69</f>
        <v xml:space="preserve">                 </v>
      </c>
      <c r="J154" s="350" t="str">
        <f>'Descriptif - STOPP'!$BK$70&amp;" "&amp;'Descriptif - STOPP'!$BK$71&amp;" "&amp;'Descriptif - STOPP'!$CY$70&amp;" "&amp;'Descriptif - STOPP'!$CY$71</f>
        <v xml:space="preserve">   </v>
      </c>
      <c r="K154" s="350" t="str">
        <f>'Descriptif - STOPP'!$BK$73&amp;" "&amp;'Descriptif - STOPP'!$BK$74&amp;" "&amp;'Descriptif - STOPP'!$BK$75&amp;" "&amp;'Descriptif - STOPP'!$BK$76&amp;" "&amp;'Descriptif - STOPP'!$BK$77&amp;" "&amp;'Descriptif - STOPP'!$CY$73&amp;" "&amp;'Descriptif - STOPP'!$CY$74&amp;" "&amp;'Descriptif - STOPP'!$CY$75&amp;" "&amp;'Descriptif - STOPP'!$CY$76&amp;" "&amp;'Descriptif - STOPP'!$CY$77</f>
        <v xml:space="preserve">         </v>
      </c>
      <c r="L154" s="350" t="str">
        <f>'Descriptif - STOPP'!$BK$78&amp;" "&amp;'Descriptif - STOPP'!$BK$79&amp;" "&amp;'Descriptif - STOPP'!$BK$80&amp;" "&amp;'Descriptif - STOPP'!$BK$81&amp;" "&amp;'Descriptif - STOPP'!$CY$78&amp;" "&amp;'Descriptif - STOPP'!$CY$79&amp;" "&amp;'Descriptif - STOPP'!$CY$80&amp;" "&amp;'Descriptif - STOPP'!$CY$81</f>
        <v xml:space="preserve">       </v>
      </c>
      <c r="M154" s="350" t="str">
        <f>'Descriptif - STOPP'!$BK$82&amp;" "&amp;'Descriptif - STOPP'!$BK$83&amp;" "&amp;'Descriptif - STOPP'!$BK$84&amp;" "&amp;'Descriptif - STOPP'!$CY$82&amp;" "&amp;'Descriptif - STOPP'!$CY$83&amp;" "&amp;'Descriptif - STOPP'!$CY$84</f>
        <v xml:space="preserve">     </v>
      </c>
      <c r="N154" s="351" t="str">
        <f>'Descriptif - STOPP'!$BK$85&amp;" "&amp;'Descriptif - STOPP'!$CY$85</f>
        <v xml:space="preserve"> </v>
      </c>
      <c r="O154" s="352">
        <f>COUNTIF('Descriptif - STOPP'!$BK$5:$BK$85,"?1")+COUNTIF('Descriptif - STOPP'!$BK$5:$BK$85,"?2")+COUNTIF('Descriptif - STOPP'!$BK$5:$BK$85,"?3")+COUNTIF('Descriptif - STOPP'!$BK$5:$BK$85,"?4")+COUNTIF('Descriptif - STOPP'!$BK$5:$BK$85,"?5")+COUNTIF('Descriptif - STOPP'!$BK$5:$BK$85,"?6")+COUNTIF('Descriptif - STOPP'!$BK$5:$BK$85,"?7")+COUNTIF('Descriptif - STOPP'!$BK$5:$BK$85,"?8")+COUNTIF('Descriptif - STOPP'!$BK$5:$BK$85,"?9")+COUNTIF('Descriptif - STOPP'!$BK$5:$BK$85,"?10")+COUNTIF('Descriptif - STOPP'!$BK$5:$BK$85,"?11")+COUNTIF('Descriptif - STOPP'!$BK$5:$BK$85,"?12")+COUNTIF('Descriptif - STOPP'!$BK$5:$BK$85,"?13")+COUNTIF('Descriptif - STOPP'!$BK$5:$BK$85,"?14")</f>
        <v>0</v>
      </c>
      <c r="P154" s="352">
        <f>+COUNTIF('Descriptif - STOPP'!$CY$5:$CY$85,"?*")</f>
        <v>0</v>
      </c>
    </row>
    <row r="155" spans="1:16" ht="32.1" customHeight="1" x14ac:dyDescent="0.25">
      <c r="A155" s="31" t="s">
        <v>358</v>
      </c>
      <c r="B155" s="353" t="str">
        <f>'Descriptif - STOPP'!$BL$5&amp;" "&amp;'Descriptif - STOPP'!$BL$6&amp;" "&amp;'Descriptif - STOPP'!$BL$7&amp;" "&amp;'Descriptif - STOPP'!$CZ$5&amp;" "&amp;'Descriptif - STOPP'!$CZ$6&amp;" "&amp;'Descriptif - STOPP'!$CZ$7</f>
        <v xml:space="preserve">     </v>
      </c>
      <c r="C155" s="354" t="str">
        <f>'Descriptif - STOPP'!$BL$8&amp;" "&amp;'Descriptif - STOPP'!$BL$9&amp;" "&amp;'Descriptif - STOPP'!$BL$10&amp;" "&amp;'Descriptif - STOPP'!$BL$11&amp;" "&amp;'Descriptif - STOPP'!$BL$12&amp;" "&amp;'Descriptif - STOPP'!$BL$13&amp;" "&amp;'Descriptif - STOPP'!$BL$14&amp;" "&amp;'Descriptif - STOPP'!$BL$15&amp;" "&amp;'Descriptif - STOPP'!$BL$16&amp;" "&amp;'Descriptif - STOPP'!$BL$17&amp;" "&amp;'Descriptif - STOPP'!$BL$18&amp;" "&amp;'Descriptif - STOPP'!$BL$19&amp;" "&amp;'Descriptif - STOPP'!$BL$20&amp;" "&amp;'Descriptif - STOPP'!$CZ$8&amp;" "&amp;'Descriptif - STOPP'!$CZ$9&amp;" "&amp;'Descriptif - STOPP'!$CZ$10&amp;" "&amp;'Descriptif - STOPP'!$CZ$11&amp;" "&amp;'Descriptif - STOPP'!$CZ$12&amp;" "&amp;'Descriptif - STOPP'!$CZ$13&amp;" "&amp;'Descriptif - STOPP'!$CZ$14&amp;" "&amp;'Descriptif - STOPP'!$CZ$15&amp;" "&amp;'Descriptif - STOPP'!$CZ$16&amp;" "&amp;'Descriptif - STOPP'!$CZ$17&amp;" "&amp;'Descriptif - STOPP'!$CZ$18&amp;" "&amp;'Descriptif - STOPP'!$CZ$19&amp;" "&amp;'Descriptif - STOPP'!$CZ$20</f>
        <v xml:space="preserve">                         </v>
      </c>
      <c r="D155" s="354" t="str">
        <f>'Descriptif - STOPP'!$BL$21&amp;" "&amp;'Descriptif - STOPP'!$BL$22&amp;" "&amp;'Descriptif - STOPP'!$BL$23&amp;" "&amp;'Descriptif - STOPP'!$BL$24&amp;" "&amp;'Descriptif - STOPP'!$BL$25&amp;" "&amp;'Descriptif - STOPP'!$BL$26&amp;" "&amp;'Descriptif - STOPP'!$BL$27&amp;" "&amp;'Descriptif - STOPP'!$BL$28&amp;" "&amp;'Descriptif - STOPP'!$BL$29&amp;" "&amp;'Descriptif - STOPP'!$BL$30&amp;" "&amp;'Descriptif - STOPP'!$BL$31&amp;" "&amp;'Descriptif - STOPP'!$CZ$21&amp;" "&amp;'Descriptif - STOPP'!$CZ$22&amp;" "&amp;'Descriptif - STOPP'!$CZ$23&amp;" "&amp;'Descriptif - STOPP'!$CZ$24&amp;" "&amp;'Descriptif - STOPP'!$CZ$25&amp;" "&amp;'Descriptif - STOPP'!$CZ$26&amp;" "&amp;'Descriptif - STOPP'!$CZ$27&amp;" "&amp;'Descriptif - STOPP'!$CZ$28&amp;" "&amp;'Descriptif - STOPP'!$CZ$29&amp;" "&amp;'Descriptif - STOPP'!$CZ$30&amp;" "&amp;'Descriptif - STOPP'!$CZ$31</f>
        <v xml:space="preserve">                     </v>
      </c>
      <c r="E155" s="354" t="str">
        <f>'Descriptif - STOPP'!$BL$32&amp;" "&amp;'Descriptif - STOPP'!$BL$33&amp;" "&amp;'Descriptif - STOPP'!$BL$34&amp;" "&amp;'Descriptif - STOPP'!$BL$35&amp;" "&amp;'Descriptif - STOPP'!$BL$36&amp;" "&amp;'Descriptif - STOPP'!$BL$37&amp;" "&amp;'Descriptif - STOPP'!$BL$38&amp;" "&amp;'Descriptif - STOPP'!$BL$39&amp;" "&amp;'Descriptif - STOPP'!$BL$40&amp;" "&amp;'Descriptif - STOPP'!$BL$41&amp;" "&amp;'Descriptif - STOPP'!$BL$42&amp;" "&amp;'Descriptif - STOPP'!$BL$43&amp;" "&amp;'Descriptif - STOPP'!$BL$44&amp;" "&amp;'Descriptif - STOPP'!$BL$45&amp;" "&amp;'Descriptif - STOPP'!$CZ$32&amp;" "&amp;'Descriptif - STOPP'!$CZ$33&amp;" "&amp;'Descriptif - STOPP'!$CZ$34&amp;" "&amp;'Descriptif - STOPP'!$CZ$35&amp;" "&amp;'Descriptif - STOPP'!$CZ$36&amp;" "&amp;'Descriptif - STOPP'!$CZ$37&amp;" "&amp;'Descriptif - STOPP'!$CZ$38&amp;" "&amp;'Descriptif - STOPP'!$CZ$39&amp;" "&amp;'Descriptif - STOPP'!$CZ$40&amp;" "&amp;'Descriptif - STOPP'!$CZ$41&amp;" "&amp;'Descriptif - STOPP'!$CZ$42&amp;" "&amp;'Descriptif - STOPP'!$CZ$43&amp;" "&amp;'Descriptif - STOPP'!$CZ$44&amp;" "&amp;'Descriptif - STOPP'!$CZ$45</f>
        <v xml:space="preserve">                           </v>
      </c>
      <c r="F155" s="354" t="str">
        <f>'Descriptif - STOPP'!$BL$46&amp;" "&amp;'Descriptif - STOPP'!$BL$47&amp;" "&amp;'Descriptif - STOPP'!$BL$48&amp;" "&amp;'Descriptif - STOPP'!$BL$49&amp;" "&amp;'Descriptif - STOPP'!$BL$50&amp;" "&amp;'Descriptif - STOPP'!$BL$51&amp;" "&amp;'Descriptif - STOPP'!$CZ$46&amp;" "&amp;'Descriptif - STOPP'!$CZ$47&amp;" "&amp;'Descriptif - STOPP'!$CZ$48&amp;" "&amp;'Descriptif - STOPP'!$CZ$49&amp;" "&amp;'Descriptif - STOPP'!$CZ$50&amp;" "&amp;'Descriptif - STOPP'!$CZ$51</f>
        <v xml:space="preserve">           </v>
      </c>
      <c r="G155" s="354" t="str">
        <f>'Descriptif - STOPP'!$BL$52&amp;" "&amp;'Descriptif - STOPP'!$BL$53&amp;" "&amp;'Descriptif - STOPP'!$BL$54&amp;" "&amp;'Descriptif - STOPP'!$BL$55&amp;" "&amp;'Descriptif - STOPP'!$CZ$52&amp;" "&amp;'Descriptif - STOPP'!$CZ$53&amp;" "&amp;'Descriptif - STOPP'!$CZ$54&amp;" "&amp;'Descriptif - STOPP'!$CZ$55</f>
        <v xml:space="preserve">       </v>
      </c>
      <c r="H155" s="354" t="str">
        <f>'Descriptif - STOPP'!$BL$56&amp;" "&amp;'Descriptif - STOPP'!$BL$57&amp;" "&amp;'Descriptif - STOPP'!$BL$58&amp;" "&amp;'Descriptif - STOPP'!$BL$59&amp;" "&amp;'Descriptif - STOPP'!$BL$60&amp;" "&amp;'Descriptif - STOPP'!$CZ$56&amp;" "&amp;'Descriptif - STOPP'!$CZ$57&amp;" "&amp;'Descriptif - STOPP'!$CZ$58&amp;" "&amp;'Descriptif - STOPP'!$CZ$59&amp;" "&amp;'Descriptif - STOPP'!$CZ$60</f>
        <v xml:space="preserve">         </v>
      </c>
      <c r="I155" s="354" t="str">
        <f>'Descriptif - STOPP'!$BL$61&amp;" "&amp;'Descriptif - STOPP'!$BL$62&amp;" "&amp;'Descriptif - STOPP'!$BL$63&amp;" "&amp;'Descriptif - STOPP'!$BL$64&amp;" "&amp;'Descriptif - STOPP'!$BL$65&amp;" "&amp;'Descriptif - STOPP'!$BL$66&amp;" "&amp;'Descriptif - STOPP'!$BL$67&amp;" "&amp;'Descriptif - STOPP'!$BL$68&amp;" "&amp;'Descriptif - STOPP'!$BL$69&amp;" "&amp;'Descriptif - STOPP'!$CZ$61&amp;" "&amp;'Descriptif - STOPP'!$CZ$62&amp;" "&amp;'Descriptif - STOPP'!$CZ$63&amp;" "&amp;'Descriptif - STOPP'!$CZ$64&amp;" "&amp;'Descriptif - STOPP'!$CZ$65&amp;" "&amp;'Descriptif - STOPP'!$CZ$66&amp;" "&amp;'Descriptif - STOPP'!$CZ$67&amp;" "&amp;'Descriptif - STOPP'!$CZ$68&amp;" "&amp;'Descriptif - STOPP'!$CZ$69</f>
        <v xml:space="preserve">                 </v>
      </c>
      <c r="J155" s="354" t="str">
        <f>'Descriptif - STOPP'!$BL$70&amp;" "&amp;'Descriptif - STOPP'!$BL$71&amp;" "&amp;'Descriptif - STOPP'!$CZ$70&amp;" "&amp;'Descriptif - STOPP'!$CZ$71</f>
        <v xml:space="preserve">   </v>
      </c>
      <c r="K155" s="354" t="str">
        <f>'Descriptif - STOPP'!$BL$73&amp;" "&amp;'Descriptif - STOPP'!$BL$74&amp;" "&amp;'Descriptif - STOPP'!$BL$75&amp;" "&amp;'Descriptif - STOPP'!$BL$76&amp;" "&amp;'Descriptif - STOPP'!$BL$77&amp;" "&amp;'Descriptif - STOPP'!$CZ$73&amp;" "&amp;'Descriptif - STOPP'!$CZ$74&amp;" "&amp;'Descriptif - STOPP'!$CZ$75&amp;" "&amp;'Descriptif - STOPP'!$CZ$76&amp;" "&amp;'Descriptif - STOPP'!$CZ$77</f>
        <v xml:space="preserve">         </v>
      </c>
      <c r="L155" s="354" t="str">
        <f>'Descriptif - STOPP'!$BL$78&amp;" "&amp;'Descriptif - STOPP'!$BL$79&amp;" "&amp;'Descriptif - STOPP'!$BL$80&amp;" "&amp;'Descriptif - STOPP'!$BL$81&amp;" "&amp;'Descriptif - STOPP'!$CZ$78&amp;" "&amp;'Descriptif - STOPP'!$CZ$79&amp;" "&amp;'Descriptif - STOPP'!$CZ$80&amp;" "&amp;'Descriptif - STOPP'!$CZ$81</f>
        <v xml:space="preserve">       </v>
      </c>
      <c r="M155" s="354" t="str">
        <f>'Descriptif - STOPP'!$BL$82&amp;" "&amp;'Descriptif - STOPP'!$BL$83&amp;" "&amp;'Descriptif - STOPP'!$BL$84&amp;" "&amp;'Descriptif - STOPP'!$CZ$82&amp;" "&amp;'Descriptif - STOPP'!$CZ$83&amp;" "&amp;'Descriptif - STOPP'!$CZ$84</f>
        <v xml:space="preserve">     </v>
      </c>
      <c r="N155" s="355" t="str">
        <f>'Descriptif - STOPP'!$BL$85&amp;" "&amp;'Descriptif - STOPP'!$CZ$85</f>
        <v xml:space="preserve"> </v>
      </c>
      <c r="O155" s="356">
        <f>COUNTIF('Descriptif - STOPP'!$BL$5:$BL$85,"?1")+COUNTIF('Descriptif - STOPP'!$BL$5:$BL$85,"?2")+COUNTIF('Descriptif - STOPP'!$BL$5:$BL$85,"?3")+COUNTIF('Descriptif - STOPP'!$BL$5:$BL$85,"?4")+COUNTIF('Descriptif - STOPP'!$BL$5:$BL$85,"?5")+COUNTIF('Descriptif - STOPP'!$BL$5:$BL$85,"?6")+COUNTIF('Descriptif - STOPP'!$BL$5:$BL$85,"?7")+COUNTIF('Descriptif - STOPP'!$BL$5:$BL$85,"?8")+COUNTIF('Descriptif - STOPP'!$BL$5:$BL$85,"?9")+COUNTIF('Descriptif - STOPP'!$BL$5:$BL$85,"?10")+COUNTIF('Descriptif - STOPP'!$BL$5:$BL$85,"?11")+COUNTIF('Descriptif - STOPP'!$BL$5:$BL$85,"?12")+COUNTIF('Descriptif - STOPP'!$BL$5:$BL$85,"?13")+COUNTIF('Descriptif - STOPP'!$BL$5:$BL$85,"?14")</f>
        <v>0</v>
      </c>
      <c r="P155" s="356">
        <f>+COUNTIF('Descriptif - STOPP'!$CZ$5:$CZ$85,"?*")</f>
        <v>0</v>
      </c>
    </row>
    <row r="156" spans="1:16" ht="32.1" customHeight="1" x14ac:dyDescent="0.25">
      <c r="A156" s="29" t="s">
        <v>359</v>
      </c>
      <c r="B156" s="349" t="str">
        <f>'Descriptif - STOPP'!$BM$5&amp;" "&amp;'Descriptif - STOPP'!$BM$6&amp;" "&amp;'Descriptif - STOPP'!$BM$7&amp;" "&amp;'Descriptif - STOPP'!$DA$5&amp;" "&amp;'Descriptif - STOPP'!$DA$6&amp;" "&amp;'Descriptif - STOPP'!$DA$7</f>
        <v xml:space="preserve">     </v>
      </c>
      <c r="C156" s="350" t="str">
        <f>'Descriptif - STOPP'!$BM$8&amp;" "&amp;'Descriptif - STOPP'!$BM$9&amp;" "&amp;'Descriptif - STOPP'!$BM$10&amp;" "&amp;'Descriptif - STOPP'!$BM$11&amp;" "&amp;'Descriptif - STOPP'!$BM$12&amp;" "&amp;'Descriptif - STOPP'!$BM$13&amp;" "&amp;'Descriptif - STOPP'!$BM$14&amp;" "&amp;'Descriptif - STOPP'!$BM$15&amp;" "&amp;'Descriptif - STOPP'!$BM$16&amp;" "&amp;'Descriptif - STOPP'!$BM$17&amp;" "&amp;'Descriptif - STOPP'!$BM$18&amp;" "&amp;'Descriptif - STOPP'!$BM$19&amp;" "&amp;'Descriptif - STOPP'!$BM$20&amp;" "&amp;'Descriptif - STOPP'!$DA$8&amp;" "&amp;'Descriptif - STOPP'!$DA$9&amp;" "&amp;'Descriptif - STOPP'!$DA$10&amp;" "&amp;'Descriptif - STOPP'!$DA$11&amp;" "&amp;'Descriptif - STOPP'!$DA$12&amp;" "&amp;'Descriptif - STOPP'!$DA$13&amp;" "&amp;'Descriptif - STOPP'!$DA$14&amp;" "&amp;'Descriptif - STOPP'!$DA$15&amp;" "&amp;'Descriptif - STOPP'!$DA$16&amp;" "&amp;'Descriptif - STOPP'!$DA$17&amp;" "&amp;'Descriptif - STOPP'!$DA$18&amp;" "&amp;'Descriptif - STOPP'!$DA$19&amp;" "&amp;'Descriptif - STOPP'!$DA$20</f>
        <v xml:space="preserve">                         </v>
      </c>
      <c r="D156" s="350" t="str">
        <f>'Descriptif - STOPP'!$BM$21&amp;" "&amp;'Descriptif - STOPP'!$BM$22&amp;" "&amp;'Descriptif - STOPP'!$BM$23&amp;" "&amp;'Descriptif - STOPP'!$BM$24&amp;" "&amp;'Descriptif - STOPP'!$BM$25&amp;" "&amp;'Descriptif - STOPP'!$BM$26&amp;" "&amp;'Descriptif - STOPP'!$BM$27&amp;" "&amp;'Descriptif - STOPP'!$BM$28&amp;" "&amp;'Descriptif - STOPP'!$BM$29&amp;" "&amp;'Descriptif - STOPP'!$BM$30&amp;" "&amp;'Descriptif - STOPP'!$BM$31&amp;" "&amp;'Descriptif - STOPP'!$DA$21&amp;" "&amp;'Descriptif - STOPP'!$DA$22&amp;" "&amp;'Descriptif - STOPP'!$DA$23&amp;" "&amp;'Descriptif - STOPP'!$DA$24&amp;" "&amp;'Descriptif - STOPP'!$DA$25&amp;" "&amp;'Descriptif - STOPP'!$DA$26&amp;" "&amp;'Descriptif - STOPP'!$DA$27&amp;" "&amp;'Descriptif - STOPP'!$DA$28&amp;" "&amp;'Descriptif - STOPP'!$DA$29&amp;" "&amp;'Descriptif - STOPP'!$DA$30&amp;" "&amp;'Descriptif - STOPP'!$DA$31</f>
        <v xml:space="preserve">                     </v>
      </c>
      <c r="E156" s="350" t="str">
        <f>'Descriptif - STOPP'!$BM$32&amp;" "&amp;'Descriptif - STOPP'!$BM$33&amp;" "&amp;'Descriptif - STOPP'!$BM$34&amp;" "&amp;'Descriptif - STOPP'!$BM$35&amp;" "&amp;'Descriptif - STOPP'!$BM$36&amp;" "&amp;'Descriptif - STOPP'!$BM$37&amp;" "&amp;'Descriptif - STOPP'!$BM$38&amp;" "&amp;'Descriptif - STOPP'!$BM$39&amp;" "&amp;'Descriptif - STOPP'!$BM$40&amp;" "&amp;'Descriptif - STOPP'!$BM$41&amp;" "&amp;'Descriptif - STOPP'!$BM$42&amp;" "&amp;'Descriptif - STOPP'!$BM$43&amp;" "&amp;'Descriptif - STOPP'!$BM$44&amp;" "&amp;'Descriptif - STOPP'!$BM$45&amp;" "&amp;'Descriptif - STOPP'!$DA$32&amp;" "&amp;'Descriptif - STOPP'!$DA$33&amp;" "&amp;'Descriptif - STOPP'!$DA$34&amp;" "&amp;'Descriptif - STOPP'!$DA$35&amp;" "&amp;'Descriptif - STOPP'!$DA$36&amp;" "&amp;'Descriptif - STOPP'!$DA$37&amp;" "&amp;'Descriptif - STOPP'!$DA$38&amp;" "&amp;'Descriptif - STOPP'!$DA$39&amp;" "&amp;'Descriptif - STOPP'!$DA$40&amp;" "&amp;'Descriptif - STOPP'!$DA$41&amp;" "&amp;'Descriptif - STOPP'!$DA$42&amp;" "&amp;'Descriptif - STOPP'!$DA$43&amp;" "&amp;'Descriptif - STOPP'!$DA$44&amp;" "&amp;'Descriptif - STOPP'!$DA$45</f>
        <v xml:space="preserve">                           </v>
      </c>
      <c r="F156" s="350" t="str">
        <f>'Descriptif - STOPP'!$BM$46&amp;" "&amp;'Descriptif - STOPP'!$BM$47&amp;" "&amp;'Descriptif - STOPP'!$BM$48&amp;" "&amp;'Descriptif - STOPP'!$BM$49&amp;" "&amp;'Descriptif - STOPP'!$BM$50&amp;" "&amp;'Descriptif - STOPP'!$BM$51&amp;" "&amp;'Descriptif - STOPP'!$DA$46&amp;" "&amp;'Descriptif - STOPP'!$DA$47&amp;" "&amp;'Descriptif - STOPP'!$DA$48&amp;" "&amp;'Descriptif - STOPP'!$DA$49&amp;" "&amp;'Descriptif - STOPP'!$DA$50&amp;" "&amp;'Descriptif - STOPP'!$DA$51</f>
        <v xml:space="preserve">           </v>
      </c>
      <c r="G156" s="350" t="str">
        <f>'Descriptif - STOPP'!$BM$52&amp;" "&amp;'Descriptif - STOPP'!$BM$53&amp;" "&amp;'Descriptif - STOPP'!$BM$54&amp;" "&amp;'Descriptif - STOPP'!$BM$55&amp;" "&amp;'Descriptif - STOPP'!$DA$52&amp;" "&amp;'Descriptif - STOPP'!$DA$53&amp;" "&amp;'Descriptif - STOPP'!$DA$54&amp;" "&amp;'Descriptif - STOPP'!$DA$55</f>
        <v xml:space="preserve">       </v>
      </c>
      <c r="H156" s="350" t="str">
        <f>'Descriptif - STOPP'!$BM$56&amp;" "&amp;'Descriptif - STOPP'!$BM$57&amp;" "&amp;'Descriptif - STOPP'!$BM$58&amp;" "&amp;'Descriptif - STOPP'!$BM$59&amp;" "&amp;'Descriptif - STOPP'!$BM$60&amp;" "&amp;'Descriptif - STOPP'!$DA$56&amp;" "&amp;'Descriptif - STOPP'!$DA$57&amp;" "&amp;'Descriptif - STOPP'!$DA$58&amp;" "&amp;'Descriptif - STOPP'!$DA$59&amp;" "&amp;'Descriptif - STOPP'!$DA$60</f>
        <v xml:space="preserve">         </v>
      </c>
      <c r="I156" s="350" t="str">
        <f>'Descriptif - STOPP'!$BM$61&amp;" "&amp;'Descriptif - STOPP'!$BM$62&amp;" "&amp;'Descriptif - STOPP'!$BM$63&amp;" "&amp;'Descriptif - STOPP'!$BM$64&amp;" "&amp;'Descriptif - STOPP'!$BM$65&amp;" "&amp;'Descriptif - STOPP'!$BM$66&amp;" "&amp;'Descriptif - STOPP'!$BM$67&amp;" "&amp;'Descriptif - STOPP'!$BM$68&amp;" "&amp;'Descriptif - STOPP'!$BM$69&amp;" "&amp;'Descriptif - STOPP'!$DA$61&amp;" "&amp;'Descriptif - STOPP'!$DA$62&amp;" "&amp;'Descriptif - STOPP'!$DA$63&amp;" "&amp;'Descriptif - STOPP'!$DA$64&amp;" "&amp;'Descriptif - STOPP'!$DA$65&amp;" "&amp;'Descriptif - STOPP'!$DA$66&amp;" "&amp;'Descriptif - STOPP'!$DA$67&amp;" "&amp;'Descriptif - STOPP'!$DA$68&amp;" "&amp;'Descriptif - STOPP'!$DA$69</f>
        <v xml:space="preserve">                 </v>
      </c>
      <c r="J156" s="350" t="str">
        <f>'Descriptif - STOPP'!$BM$70&amp;" "&amp;'Descriptif - STOPP'!$BM$71&amp;" "&amp;'Descriptif - STOPP'!$DA$70&amp;" "&amp;'Descriptif - STOPP'!$DA$71</f>
        <v xml:space="preserve">   </v>
      </c>
      <c r="K156" s="350" t="str">
        <f>'Descriptif - STOPP'!$BM$73&amp;" "&amp;'Descriptif - STOPP'!$BM$74&amp;" "&amp;'Descriptif - STOPP'!$BM$75&amp;" "&amp;'Descriptif - STOPP'!$BM$76&amp;" "&amp;'Descriptif - STOPP'!$BM$77&amp;" "&amp;'Descriptif - STOPP'!$DA$73&amp;" "&amp;'Descriptif - STOPP'!$DA$74&amp;" "&amp;'Descriptif - STOPP'!$DA$75&amp;" "&amp;'Descriptif - STOPP'!$DA$76&amp;" "&amp;'Descriptif - STOPP'!$DA$77</f>
        <v xml:space="preserve">         </v>
      </c>
      <c r="L156" s="350" t="str">
        <f>'Descriptif - STOPP'!$BM$78&amp;" "&amp;'Descriptif - STOPP'!$BM$79&amp;" "&amp;'Descriptif - STOPP'!$BM$80&amp;" "&amp;'Descriptif - STOPP'!$BM$81&amp;" "&amp;'Descriptif - STOPP'!$DA$78&amp;" "&amp;'Descriptif - STOPP'!$DA$79&amp;" "&amp;'Descriptif - STOPP'!$DA$80&amp;" "&amp;'Descriptif - STOPP'!$DA$81</f>
        <v xml:space="preserve">       </v>
      </c>
      <c r="M156" s="350" t="str">
        <f>'Descriptif - STOPP'!$BM$82&amp;" "&amp;'Descriptif - STOPP'!$BM$83&amp;" "&amp;'Descriptif - STOPP'!$BM$84&amp;" "&amp;'Descriptif - STOPP'!$DA$82&amp;" "&amp;'Descriptif - STOPP'!$DA$83&amp;" "&amp;'Descriptif - STOPP'!$DA$84</f>
        <v xml:space="preserve">     </v>
      </c>
      <c r="N156" s="351" t="str">
        <f>'Descriptif - STOPP'!$BM$85&amp;" "&amp;'Descriptif - STOPP'!$DA$85</f>
        <v xml:space="preserve"> </v>
      </c>
      <c r="O156" s="352">
        <f>COUNTIF('Descriptif - STOPP'!$BM$5:$BM$85,"?1")+COUNTIF('Descriptif - STOPP'!$BM$5:$BM$85,"?2")+COUNTIF('Descriptif - STOPP'!$BM$5:$BM$85,"?3")+COUNTIF('Descriptif - STOPP'!$BM$5:$BM$85,"?4")+COUNTIF('Descriptif - STOPP'!$BM$5:$BM$85,"?5")+COUNTIF('Descriptif - STOPP'!$BM$5:$BM$85,"?6")+COUNTIF('Descriptif - STOPP'!$BM$5:$BM$85,"?7")+COUNTIF('Descriptif - STOPP'!$BM$5:$BM$85,"?8")+COUNTIF('Descriptif - STOPP'!$BM$5:$BM$85,"?9")+COUNTIF('Descriptif - STOPP'!$BM$5:$BM$85,"?10")+COUNTIF('Descriptif - STOPP'!$BM$5:$BM$85,"?11")+COUNTIF('Descriptif - STOPP'!$BM$5:$BM$85,"?12")+COUNTIF('Descriptif - STOPP'!$BM$5:$BM$85,"?13")+COUNTIF('Descriptif - STOPP'!$BM$5:$BM$85,"?14")</f>
        <v>0</v>
      </c>
      <c r="P156" s="352">
        <f>+COUNTIF('Descriptif - STOPP'!$DA$5:$DA$85,"?*")</f>
        <v>0</v>
      </c>
    </row>
    <row r="157" spans="1:16" ht="32.1" customHeight="1" x14ac:dyDescent="0.25">
      <c r="A157" s="31" t="s">
        <v>360</v>
      </c>
      <c r="B157" s="353" t="str">
        <f>'Descriptif - STOPP'!$BN$5&amp;" "&amp;'Descriptif - STOPP'!$BN$6&amp;" "&amp;'Descriptif - STOPP'!$BN$7&amp;" "&amp;'Descriptif - STOPP'!$DB$5&amp;" "&amp;'Descriptif - STOPP'!$DB$6&amp;" "&amp;'Descriptif - STOPP'!$DB$7</f>
        <v xml:space="preserve">     </v>
      </c>
      <c r="C157" s="354" t="str">
        <f>'Descriptif - STOPP'!$BN$8&amp;" "&amp;'Descriptif - STOPP'!$BN$9&amp;" "&amp;'Descriptif - STOPP'!$BN$10&amp;" "&amp;'Descriptif - STOPP'!$BN$11&amp;" "&amp;'Descriptif - STOPP'!$BN$12&amp;" "&amp;'Descriptif - STOPP'!$BN$13&amp;" "&amp;'Descriptif - STOPP'!$BN$14&amp;" "&amp;'Descriptif - STOPP'!$BN$15&amp;" "&amp;'Descriptif - STOPP'!$BN$16&amp;" "&amp;'Descriptif - STOPP'!$BN$17&amp;" "&amp;'Descriptif - STOPP'!$BN$18&amp;" "&amp;'Descriptif - STOPP'!$BN$19&amp;" "&amp;'Descriptif - STOPP'!$BN$20&amp;" "&amp;'Descriptif - STOPP'!$DB$8&amp;" "&amp;'Descriptif - STOPP'!$DB$9&amp;" "&amp;'Descriptif - STOPP'!$DB$10&amp;" "&amp;'Descriptif - STOPP'!$DB$11&amp;" "&amp;'Descriptif - STOPP'!$DB$12&amp;" "&amp;'Descriptif - STOPP'!$DB$13&amp;" "&amp;'Descriptif - STOPP'!$DB$14&amp;" "&amp;'Descriptif - STOPP'!$DB$15&amp;" "&amp;'Descriptif - STOPP'!$DB$16&amp;" "&amp;'Descriptif - STOPP'!$DB$17&amp;" "&amp;'Descriptif - STOPP'!$DB$18&amp;" "&amp;'Descriptif - STOPP'!$DB$19&amp;" "&amp;'Descriptif - STOPP'!$DB$20</f>
        <v xml:space="preserve">                         </v>
      </c>
      <c r="D157" s="354" t="str">
        <f>'Descriptif - STOPP'!$BN$21&amp;" "&amp;'Descriptif - STOPP'!$BN$22&amp;" "&amp;'Descriptif - STOPP'!$BN$23&amp;" "&amp;'Descriptif - STOPP'!$BN$24&amp;" "&amp;'Descriptif - STOPP'!$BN$25&amp;" "&amp;'Descriptif - STOPP'!$BN$26&amp;" "&amp;'Descriptif - STOPP'!$BN$27&amp;" "&amp;'Descriptif - STOPP'!$BN$28&amp;" "&amp;'Descriptif - STOPP'!$BN$29&amp;" "&amp;'Descriptif - STOPP'!$BN$30&amp;" "&amp;'Descriptif - STOPP'!$BN$31&amp;" "&amp;'Descriptif - STOPP'!$DB$21&amp;" "&amp;'Descriptif - STOPP'!$DB$22&amp;" "&amp;'Descriptif - STOPP'!$DB$23&amp;" "&amp;'Descriptif - STOPP'!$DB$24&amp;" "&amp;'Descriptif - STOPP'!$DB$25&amp;" "&amp;'Descriptif - STOPP'!$DB$26&amp;" "&amp;'Descriptif - STOPP'!$DB$27&amp;" "&amp;'Descriptif - STOPP'!$DB$28&amp;" "&amp;'Descriptif - STOPP'!$DB$29&amp;" "&amp;'Descriptif - STOPP'!$DB$30&amp;" "&amp;'Descriptif - STOPP'!$DB$31</f>
        <v xml:space="preserve">                     </v>
      </c>
      <c r="E157" s="354" t="str">
        <f>'Descriptif - STOPP'!$BN$32&amp;" "&amp;'Descriptif - STOPP'!$BN$33&amp;" "&amp;'Descriptif - STOPP'!$BN$34&amp;" "&amp;'Descriptif - STOPP'!$BN$35&amp;" "&amp;'Descriptif - STOPP'!$BN$36&amp;" "&amp;'Descriptif - STOPP'!$BN$37&amp;" "&amp;'Descriptif - STOPP'!$BN$38&amp;" "&amp;'Descriptif - STOPP'!$BN$39&amp;" "&amp;'Descriptif - STOPP'!$BN$40&amp;" "&amp;'Descriptif - STOPP'!$BN$41&amp;" "&amp;'Descriptif - STOPP'!$BN$42&amp;" "&amp;'Descriptif - STOPP'!$BN$43&amp;" "&amp;'Descriptif - STOPP'!$BN$44&amp;" "&amp;'Descriptif - STOPP'!$BN$45&amp;" "&amp;'Descriptif - STOPP'!$DB$32&amp;" "&amp;'Descriptif - STOPP'!$DB$33&amp;" "&amp;'Descriptif - STOPP'!$DB$34&amp;" "&amp;'Descriptif - STOPP'!$DB$35&amp;" "&amp;'Descriptif - STOPP'!$DB$36&amp;" "&amp;'Descriptif - STOPP'!$DB$37&amp;" "&amp;'Descriptif - STOPP'!$DB$38&amp;" "&amp;'Descriptif - STOPP'!$DB$39&amp;" "&amp;'Descriptif - STOPP'!$DB$40&amp;" "&amp;'Descriptif - STOPP'!$DB$41&amp;" "&amp;'Descriptif - STOPP'!$DB$42&amp;" "&amp;'Descriptif - STOPP'!$DB$43&amp;" "&amp;'Descriptif - STOPP'!$DB$44&amp;" "&amp;'Descriptif - STOPP'!$DB$45</f>
        <v xml:space="preserve">                           </v>
      </c>
      <c r="F157" s="354" t="str">
        <f>'Descriptif - STOPP'!$BN$46&amp;" "&amp;'Descriptif - STOPP'!$BN$47&amp;" "&amp;'Descriptif - STOPP'!$BN$48&amp;" "&amp;'Descriptif - STOPP'!$BN$49&amp;" "&amp;'Descriptif - STOPP'!$BN$50&amp;" "&amp;'Descriptif - STOPP'!$BN$51&amp;" "&amp;'Descriptif - STOPP'!$DB$46&amp;" "&amp;'Descriptif - STOPP'!$DB$47&amp;" "&amp;'Descriptif - STOPP'!$DB$48&amp;" "&amp;'Descriptif - STOPP'!$DB$49&amp;" "&amp;'Descriptif - STOPP'!$DB$50&amp;" "&amp;'Descriptif - STOPP'!$DB$51</f>
        <v xml:space="preserve">           </v>
      </c>
      <c r="G157" s="354" t="str">
        <f>'Descriptif - STOPP'!$BN$52&amp;" "&amp;'Descriptif - STOPP'!$BN$53&amp;" "&amp;'Descriptif - STOPP'!$BN$54&amp;" "&amp;'Descriptif - STOPP'!$BN$55&amp;" "&amp;'Descriptif - STOPP'!$DB$52&amp;" "&amp;'Descriptif - STOPP'!$DB$53&amp;" "&amp;'Descriptif - STOPP'!$DB$54&amp;" "&amp;'Descriptif - STOPP'!$DB$55</f>
        <v xml:space="preserve">       </v>
      </c>
      <c r="H157" s="354" t="str">
        <f>'Descriptif - STOPP'!$BN$56&amp;" "&amp;'Descriptif - STOPP'!$BN$57&amp;" "&amp;'Descriptif - STOPP'!$BN$58&amp;" "&amp;'Descriptif - STOPP'!$BN$59&amp;" "&amp;'Descriptif - STOPP'!$BN$60&amp;" "&amp;'Descriptif - STOPP'!$DB$56&amp;" "&amp;'Descriptif - STOPP'!$DB$57&amp;" "&amp;'Descriptif - STOPP'!$DB$58&amp;" "&amp;'Descriptif - STOPP'!$DB$59&amp;" "&amp;'Descriptif - STOPP'!$DB$60</f>
        <v xml:space="preserve">         </v>
      </c>
      <c r="I157" s="354" t="str">
        <f>'Descriptif - STOPP'!$BN$61&amp;" "&amp;'Descriptif - STOPP'!$BN$62&amp;" "&amp;'Descriptif - STOPP'!$BN$63&amp;" "&amp;'Descriptif - STOPP'!$BN$64&amp;" "&amp;'Descriptif - STOPP'!$BN$65&amp;" "&amp;'Descriptif - STOPP'!$BN$66&amp;" "&amp;'Descriptif - STOPP'!$BN$67&amp;" "&amp;'Descriptif - STOPP'!$BN$68&amp;" "&amp;'Descriptif - STOPP'!$BN$69&amp;" "&amp;'Descriptif - STOPP'!$DB$61&amp;" "&amp;'Descriptif - STOPP'!$DB$62&amp;" "&amp;'Descriptif - STOPP'!$DB$63&amp;" "&amp;'Descriptif - STOPP'!$DB$64&amp;" "&amp;'Descriptif - STOPP'!$DB$65&amp;" "&amp;'Descriptif - STOPP'!$DB$66&amp;" "&amp;'Descriptif - STOPP'!$DB$67&amp;" "&amp;'Descriptif - STOPP'!$DB$68&amp;" "&amp;'Descriptif - STOPP'!$DB$69</f>
        <v xml:space="preserve">                 </v>
      </c>
      <c r="J157" s="354" t="str">
        <f>'Descriptif - STOPP'!$BN$70&amp;" "&amp;'Descriptif - STOPP'!$BN$71&amp;" "&amp;'Descriptif - STOPP'!$DB$70&amp;" "&amp;'Descriptif - STOPP'!$DB$71</f>
        <v xml:space="preserve">   </v>
      </c>
      <c r="K157" s="354" t="str">
        <f>'Descriptif - STOPP'!$BN$73&amp;" "&amp;'Descriptif - STOPP'!$BN$74&amp;" "&amp;'Descriptif - STOPP'!$BN$75&amp;" "&amp;'Descriptif - STOPP'!$BN$76&amp;" "&amp;'Descriptif - STOPP'!$BN$77&amp;" "&amp;'Descriptif - STOPP'!$DB$73&amp;" "&amp;'Descriptif - STOPP'!$DB$74&amp;" "&amp;'Descriptif - STOPP'!$DB$75&amp;" "&amp;'Descriptif - STOPP'!$DB$76&amp;" "&amp;'Descriptif - STOPP'!$DB$77</f>
        <v xml:space="preserve">         </v>
      </c>
      <c r="L157" s="354" t="str">
        <f>'Descriptif - STOPP'!$BN$78&amp;" "&amp;'Descriptif - STOPP'!$BN$79&amp;" "&amp;'Descriptif - STOPP'!$BN$80&amp;" "&amp;'Descriptif - STOPP'!$BN$81&amp;" "&amp;'Descriptif - STOPP'!$DB$78&amp;" "&amp;'Descriptif - STOPP'!$DB$79&amp;" "&amp;'Descriptif - STOPP'!$DB$80&amp;" "&amp;'Descriptif - STOPP'!$DB$81</f>
        <v xml:space="preserve">       </v>
      </c>
      <c r="M157" s="354" t="str">
        <f>'Descriptif - STOPP'!$BN$82&amp;" "&amp;'Descriptif - STOPP'!$BN$83&amp;" "&amp;'Descriptif - STOPP'!$BN$84&amp;" "&amp;'Descriptif - STOPP'!$DB$82&amp;" "&amp;'Descriptif - STOPP'!$DB$83&amp;" "&amp;'Descriptif - STOPP'!$DB$84</f>
        <v xml:space="preserve">     </v>
      </c>
      <c r="N157" s="355" t="str">
        <f>'Descriptif - STOPP'!$BN$85&amp;" "&amp;'Descriptif - STOPP'!$DB$85</f>
        <v xml:space="preserve"> </v>
      </c>
      <c r="O157" s="356">
        <f>COUNTIF('Descriptif - STOPP'!$BN$5:$BN$85,"?1")+COUNTIF('Descriptif - STOPP'!$BN$5:$BN$85,"?2")+COUNTIF('Descriptif - STOPP'!$BN$5:$BN$85,"?3")+COUNTIF('Descriptif - STOPP'!$BN$5:$BN$85,"?4")+COUNTIF('Descriptif - STOPP'!$BN$5:$BN$85,"?5")+COUNTIF('Descriptif - STOPP'!$BN$5:$BN$85,"?6")+COUNTIF('Descriptif - STOPP'!$BN$5:$BN$85,"?7")+COUNTIF('Descriptif - STOPP'!$BN$5:$BN$85,"?8")+COUNTIF('Descriptif - STOPP'!$BN$5:$BN$85,"?9")+COUNTIF('Descriptif - STOPP'!$BN$5:$BN$85,"?10")+COUNTIF('Descriptif - STOPP'!$BN$5:$BN$85,"?11")+COUNTIF('Descriptif - STOPP'!$BN$5:$BN$85,"?12")+COUNTIF('Descriptif - STOPP'!$BN$5:$BN$85,"?13")+COUNTIF('Descriptif - STOPP'!$BN$5:$BN$85,"?14")</f>
        <v>0</v>
      </c>
      <c r="P157" s="356">
        <f>+COUNTIF('Descriptif - STOPP'!$DB$5:$DB$85,"?*")</f>
        <v>0</v>
      </c>
    </row>
    <row r="158" spans="1:16" ht="32.1" customHeight="1" x14ac:dyDescent="0.25">
      <c r="A158" s="29" t="s">
        <v>361</v>
      </c>
      <c r="B158" s="349" t="str">
        <f>'Descriptif - STOPP'!$BO$5&amp;" "&amp;'Descriptif - STOPP'!$BO$6&amp;" "&amp;'Descriptif - STOPP'!$BO$7&amp;" "&amp;'Descriptif - STOPP'!$DC$5&amp;" "&amp;'Descriptif - STOPP'!$DC$6&amp;" "&amp;'Descriptif - STOPP'!$DC$7</f>
        <v xml:space="preserve">     </v>
      </c>
      <c r="C158" s="350" t="str">
        <f>'Descriptif - STOPP'!$BO$8&amp;" "&amp;'Descriptif - STOPP'!$BO$9&amp;" "&amp;'Descriptif - STOPP'!$BO$10&amp;" "&amp;'Descriptif - STOPP'!$BO$11&amp;" "&amp;'Descriptif - STOPP'!$BO$12&amp;" "&amp;'Descriptif - STOPP'!$BO$13&amp;" "&amp;'Descriptif - STOPP'!$BO$14&amp;" "&amp;'Descriptif - STOPP'!$BO$15&amp;" "&amp;'Descriptif - STOPP'!$BO$16&amp;" "&amp;'Descriptif - STOPP'!$BO$17&amp;" "&amp;'Descriptif - STOPP'!$BO$18&amp;" "&amp;'Descriptif - STOPP'!$BO$19&amp;" "&amp;'Descriptif - STOPP'!$BO$20&amp;" "&amp;'Descriptif - STOPP'!$DC$8&amp;" "&amp;'Descriptif - STOPP'!$DC$9&amp;" "&amp;'Descriptif - STOPP'!$DC$10&amp;" "&amp;'Descriptif - STOPP'!$DC$11&amp;" "&amp;'Descriptif - STOPP'!$DC$12&amp;" "&amp;'Descriptif - STOPP'!$DC$13&amp;" "&amp;'Descriptif - STOPP'!$DC$14&amp;" "&amp;'Descriptif - STOPP'!$DC$15&amp;" "&amp;'Descriptif - STOPP'!$DC$16&amp;" "&amp;'Descriptif - STOPP'!$DC$17&amp;" "&amp;'Descriptif - STOPP'!$DC$18&amp;" "&amp;'Descriptif - STOPP'!$DC$19&amp;" "&amp;'Descriptif - STOPP'!$DC$20</f>
        <v xml:space="preserve">                         </v>
      </c>
      <c r="D158" s="350" t="str">
        <f>'Descriptif - STOPP'!$BO$21&amp;" "&amp;'Descriptif - STOPP'!$BO$22&amp;" "&amp;'Descriptif - STOPP'!$BO$23&amp;" "&amp;'Descriptif - STOPP'!$BO$24&amp;" "&amp;'Descriptif - STOPP'!$BO$25&amp;" "&amp;'Descriptif - STOPP'!$BO$26&amp;" "&amp;'Descriptif - STOPP'!$BO$27&amp;" "&amp;'Descriptif - STOPP'!$BO$28&amp;" "&amp;'Descriptif - STOPP'!$BO$29&amp;" "&amp;'Descriptif - STOPP'!$BO$30&amp;" "&amp;'Descriptif - STOPP'!$BO$31&amp;" "&amp;'Descriptif - STOPP'!$DC$21&amp;" "&amp;'Descriptif - STOPP'!$DC$22&amp;" "&amp;'Descriptif - STOPP'!$DC$23&amp;" "&amp;'Descriptif - STOPP'!$DC$24&amp;" "&amp;'Descriptif - STOPP'!$DC$25&amp;" "&amp;'Descriptif - STOPP'!$DC$26&amp;" "&amp;'Descriptif - STOPP'!$DC$27&amp;" "&amp;'Descriptif - STOPP'!$DC$28&amp;" "&amp;'Descriptif - STOPP'!$DC$29&amp;" "&amp;'Descriptif - STOPP'!$DC$30&amp;" "&amp;'Descriptif - STOPP'!$DC$31</f>
        <v xml:space="preserve">                     </v>
      </c>
      <c r="E158" s="350" t="str">
        <f>'Descriptif - STOPP'!$BO$32&amp;" "&amp;'Descriptif - STOPP'!$BO$33&amp;" "&amp;'Descriptif - STOPP'!$BO$34&amp;" "&amp;'Descriptif - STOPP'!$BO$35&amp;" "&amp;'Descriptif - STOPP'!$BO$36&amp;" "&amp;'Descriptif - STOPP'!$BO$37&amp;" "&amp;'Descriptif - STOPP'!$BO$38&amp;" "&amp;'Descriptif - STOPP'!$BO$39&amp;" "&amp;'Descriptif - STOPP'!$BO$40&amp;" "&amp;'Descriptif - STOPP'!$BO$41&amp;" "&amp;'Descriptif - STOPP'!$BO$42&amp;" "&amp;'Descriptif - STOPP'!$BO$43&amp;" "&amp;'Descriptif - STOPP'!$BO$44&amp;" "&amp;'Descriptif - STOPP'!$BO$45&amp;" "&amp;'Descriptif - STOPP'!$DC$32&amp;" "&amp;'Descriptif - STOPP'!$DC$33&amp;" "&amp;'Descriptif - STOPP'!$DC$34&amp;" "&amp;'Descriptif - STOPP'!$DC$35&amp;" "&amp;'Descriptif - STOPP'!$DC$36&amp;" "&amp;'Descriptif - STOPP'!$DC$37&amp;" "&amp;'Descriptif - STOPP'!$DC$38&amp;" "&amp;'Descriptif - STOPP'!$DC$39&amp;" "&amp;'Descriptif - STOPP'!$DC$40&amp;" "&amp;'Descriptif - STOPP'!$DC$41&amp;" "&amp;'Descriptif - STOPP'!$DC$42&amp;" "&amp;'Descriptif - STOPP'!$DC$43&amp;" "&amp;'Descriptif - STOPP'!$DC$44&amp;" "&amp;'Descriptif - STOPP'!$DC$45</f>
        <v xml:space="preserve">                           </v>
      </c>
      <c r="F158" s="350" t="str">
        <f>'Descriptif - STOPP'!$BO$46&amp;" "&amp;'Descriptif - STOPP'!$BO$47&amp;" "&amp;'Descriptif - STOPP'!$BO$48&amp;" "&amp;'Descriptif - STOPP'!$BO$49&amp;" "&amp;'Descriptif - STOPP'!$BO$50&amp;" "&amp;'Descriptif - STOPP'!$BO$51&amp;" "&amp;'Descriptif - STOPP'!$DC$46&amp;" "&amp;'Descriptif - STOPP'!$DC$47&amp;" "&amp;'Descriptif - STOPP'!$DC$48&amp;" "&amp;'Descriptif - STOPP'!$DC$49&amp;" "&amp;'Descriptif - STOPP'!$DC$50&amp;" "&amp;'Descriptif - STOPP'!$DC$51</f>
        <v xml:space="preserve">           </v>
      </c>
      <c r="G158" s="350" t="str">
        <f>'Descriptif - STOPP'!$BO$52&amp;" "&amp;'Descriptif - STOPP'!$BO$53&amp;" "&amp;'Descriptif - STOPP'!$BO$54&amp;" "&amp;'Descriptif - STOPP'!$BO$55&amp;" "&amp;'Descriptif - STOPP'!$DC$52&amp;" "&amp;'Descriptif - STOPP'!$DC$53&amp;" "&amp;'Descriptif - STOPP'!$DC$54&amp;" "&amp;'Descriptif - STOPP'!$DC$55</f>
        <v xml:space="preserve">       </v>
      </c>
      <c r="H158" s="350" t="str">
        <f>'Descriptif - STOPP'!$BO$56&amp;" "&amp;'Descriptif - STOPP'!$BO$57&amp;" "&amp;'Descriptif - STOPP'!$BO$58&amp;" "&amp;'Descriptif - STOPP'!$BO$59&amp;" "&amp;'Descriptif - STOPP'!$BO$60&amp;" "&amp;'Descriptif - STOPP'!$DC$56&amp;" "&amp;'Descriptif - STOPP'!$DC$57&amp;" "&amp;'Descriptif - STOPP'!$DC$58&amp;" "&amp;'Descriptif - STOPP'!$DC$59&amp;" "&amp;'Descriptif - STOPP'!$DC$60</f>
        <v xml:space="preserve">         </v>
      </c>
      <c r="I158" s="350" t="str">
        <f>'Descriptif - STOPP'!$BO$61&amp;" "&amp;'Descriptif - STOPP'!$BO$62&amp;" "&amp;'Descriptif - STOPP'!$BO$63&amp;" "&amp;'Descriptif - STOPP'!$BO$64&amp;" "&amp;'Descriptif - STOPP'!$BO$65&amp;" "&amp;'Descriptif - STOPP'!$BO$66&amp;" "&amp;'Descriptif - STOPP'!$BO$67&amp;" "&amp;'Descriptif - STOPP'!$BO$68&amp;" "&amp;'Descriptif - STOPP'!$BO$69&amp;" "&amp;'Descriptif - STOPP'!$DC$61&amp;" "&amp;'Descriptif - STOPP'!$DC$62&amp;" "&amp;'Descriptif - STOPP'!$DC$63&amp;" "&amp;'Descriptif - STOPP'!$DC$64&amp;" "&amp;'Descriptif - STOPP'!$DC$65&amp;" "&amp;'Descriptif - STOPP'!$DC$66&amp;" "&amp;'Descriptif - STOPP'!$DC$67&amp;" "&amp;'Descriptif - STOPP'!$DC$68&amp;" "&amp;'Descriptif - STOPP'!$DC$69</f>
        <v xml:space="preserve">                 </v>
      </c>
      <c r="J158" s="350" t="str">
        <f>'Descriptif - STOPP'!$BO$70&amp;" "&amp;'Descriptif - STOPP'!$BO$71&amp;" "&amp;'Descriptif - STOPP'!$DC$70&amp;" "&amp;'Descriptif - STOPP'!$DC$71</f>
        <v xml:space="preserve">   </v>
      </c>
      <c r="K158" s="350" t="str">
        <f>'Descriptif - STOPP'!$BO$73&amp;" "&amp;'Descriptif - STOPP'!$BO$74&amp;" "&amp;'Descriptif - STOPP'!$BO$75&amp;" "&amp;'Descriptif - STOPP'!$BO$76&amp;" "&amp;'Descriptif - STOPP'!$BO$77&amp;" "&amp;'Descriptif - STOPP'!$DC$73&amp;" "&amp;'Descriptif - STOPP'!$DC$74&amp;" "&amp;'Descriptif - STOPP'!$DC$75&amp;" "&amp;'Descriptif - STOPP'!$DC$76&amp;" "&amp;'Descriptif - STOPP'!$DC$77</f>
        <v xml:space="preserve">         </v>
      </c>
      <c r="L158" s="350" t="str">
        <f>'Descriptif - STOPP'!$BO$78&amp;" "&amp;'Descriptif - STOPP'!$BO$79&amp;" "&amp;'Descriptif - STOPP'!$BO$80&amp;" "&amp;'Descriptif - STOPP'!$BO$81&amp;" "&amp;'Descriptif - STOPP'!$DC$78&amp;" "&amp;'Descriptif - STOPP'!$DC$79&amp;" "&amp;'Descriptif - STOPP'!$DC$80&amp;" "&amp;'Descriptif - STOPP'!$DC$81</f>
        <v xml:space="preserve">       </v>
      </c>
      <c r="M158" s="350" t="str">
        <f>'Descriptif - STOPP'!$BO$82&amp;" "&amp;'Descriptif - STOPP'!$BO$83&amp;" "&amp;'Descriptif - STOPP'!$BO$84&amp;" "&amp;'Descriptif - STOPP'!$DC$82&amp;" "&amp;'Descriptif - STOPP'!$DC$83&amp;" "&amp;'Descriptif - STOPP'!$DC$84</f>
        <v xml:space="preserve">     </v>
      </c>
      <c r="N158" s="351" t="str">
        <f>'Descriptif - STOPP'!$BO$85&amp;" "&amp;'Descriptif - STOPP'!$DC$85</f>
        <v xml:space="preserve"> </v>
      </c>
      <c r="O158" s="352">
        <f>COUNTIF('Descriptif - STOPP'!$BO$5:$BO$85,"?1")+COUNTIF('Descriptif - STOPP'!$BO$5:$BO$85,"?2")+COUNTIF('Descriptif - STOPP'!$BO$5:$BO$85,"?3")+COUNTIF('Descriptif - STOPP'!$BO$5:$BO$85,"?4")+COUNTIF('Descriptif - STOPP'!$BO$5:$BO$85,"?5")+COUNTIF('Descriptif - STOPP'!$BO$5:$BO$85,"?6")+COUNTIF('Descriptif - STOPP'!$BO$5:$BO$85,"?7")+COUNTIF('Descriptif - STOPP'!$BO$5:$BO$85,"?8")+COUNTIF('Descriptif - STOPP'!$BO$5:$BO$85,"?9")+COUNTIF('Descriptif - STOPP'!$BO$5:$BO$85,"?10")+COUNTIF('Descriptif - STOPP'!$BO$5:$BO$85,"?11")+COUNTIF('Descriptif - STOPP'!$BO$5:$BO$85,"?12")+COUNTIF('Descriptif - STOPP'!$BO$5:$BO$85,"?13")+COUNTIF('Descriptif - STOPP'!$BO$5:$BO$85,"?14")</f>
        <v>0</v>
      </c>
      <c r="P158" s="352">
        <f>+COUNTIF('Descriptif - STOPP'!$DC$5:$DC$85,"?*")</f>
        <v>0</v>
      </c>
    </row>
    <row r="159" spans="1:16" ht="32.1" customHeight="1" x14ac:dyDescent="0.25">
      <c r="A159" s="31" t="s">
        <v>362</v>
      </c>
      <c r="B159" s="353" t="str">
        <f>'Descriptif - STOPP'!$BP$5&amp;" "&amp;'Descriptif - STOPP'!$BP$6&amp;" "&amp;'Descriptif - STOPP'!$BP$7&amp;" "&amp;'Descriptif - STOPP'!$DD$5&amp;" "&amp;'Descriptif - STOPP'!$DD$6&amp;" "&amp;'Descriptif - STOPP'!$DD$7</f>
        <v xml:space="preserve">     </v>
      </c>
      <c r="C159" s="354" t="str">
        <f>'Descriptif - STOPP'!$BP$8&amp;" "&amp;'Descriptif - STOPP'!$BP$9&amp;" "&amp;'Descriptif - STOPP'!$BP$10&amp;" "&amp;'Descriptif - STOPP'!$BP$11&amp;" "&amp;'Descriptif - STOPP'!$BP$12&amp;" "&amp;'Descriptif - STOPP'!$BP$13&amp;" "&amp;'Descriptif - STOPP'!$BP$14&amp;" "&amp;'Descriptif - STOPP'!$BP$15&amp;" "&amp;'Descriptif - STOPP'!$BP$16&amp;" "&amp;'Descriptif - STOPP'!$BP$17&amp;" "&amp;'Descriptif - STOPP'!$BP$18&amp;" "&amp;'Descriptif - STOPP'!$BP$19&amp;" "&amp;'Descriptif - STOPP'!$BP$20&amp;" "&amp;'Descriptif - STOPP'!$DD$8&amp;" "&amp;'Descriptif - STOPP'!$DD$9&amp;" "&amp;'Descriptif - STOPP'!$DD$10&amp;" "&amp;'Descriptif - STOPP'!$DD$11&amp;" "&amp;'Descriptif - STOPP'!$DD$12&amp;" "&amp;'Descriptif - STOPP'!$DD$13&amp;" "&amp;'Descriptif - STOPP'!$DD$14&amp;" "&amp;'Descriptif - STOPP'!$DD$15&amp;" "&amp;'Descriptif - STOPP'!$DD$16&amp;" "&amp;'Descriptif - STOPP'!$DD$17&amp;" "&amp;'Descriptif - STOPP'!$DD$18&amp;" "&amp;'Descriptif - STOPP'!$DD$19&amp;" "&amp;'Descriptif - STOPP'!$DD$20</f>
        <v xml:space="preserve">                         </v>
      </c>
      <c r="D159" s="354" t="str">
        <f>'Descriptif - STOPP'!$BP$21&amp;" "&amp;'Descriptif - STOPP'!$BP$22&amp;" "&amp;'Descriptif - STOPP'!$BP$23&amp;" "&amp;'Descriptif - STOPP'!$BP$24&amp;" "&amp;'Descriptif - STOPP'!$BP$25&amp;" "&amp;'Descriptif - STOPP'!$BP$26&amp;" "&amp;'Descriptif - STOPP'!$BP$27&amp;" "&amp;'Descriptif - STOPP'!$BP$28&amp;" "&amp;'Descriptif - STOPP'!$BP$29&amp;" "&amp;'Descriptif - STOPP'!$BP$30&amp;" "&amp;'Descriptif - STOPP'!$BP$31&amp;" "&amp;'Descriptif - STOPP'!$DD$21&amp;" "&amp;'Descriptif - STOPP'!$DD$22&amp;" "&amp;'Descriptif - STOPP'!$DD$23&amp;" "&amp;'Descriptif - STOPP'!$DD$24&amp;" "&amp;'Descriptif - STOPP'!$DD$25&amp;" "&amp;'Descriptif - STOPP'!$DD$26&amp;" "&amp;'Descriptif - STOPP'!$DD$27&amp;" "&amp;'Descriptif - STOPP'!$DD$28&amp;" "&amp;'Descriptif - STOPP'!$DD$29&amp;" "&amp;'Descriptif - STOPP'!$DD$30&amp;" "&amp;'Descriptif - STOPP'!$DD$31</f>
        <v xml:space="preserve">                     </v>
      </c>
      <c r="E159" s="354" t="str">
        <f>'Descriptif - STOPP'!$BP$32&amp;" "&amp;'Descriptif - STOPP'!$BP$33&amp;" "&amp;'Descriptif - STOPP'!$BP$34&amp;" "&amp;'Descriptif - STOPP'!$BP$35&amp;" "&amp;'Descriptif - STOPP'!$BP$36&amp;" "&amp;'Descriptif - STOPP'!$BP$37&amp;" "&amp;'Descriptif - STOPP'!$BP$38&amp;" "&amp;'Descriptif - STOPP'!$BP$39&amp;" "&amp;'Descriptif - STOPP'!$BP$40&amp;" "&amp;'Descriptif - STOPP'!$BP$41&amp;" "&amp;'Descriptif - STOPP'!$BP$42&amp;" "&amp;'Descriptif - STOPP'!$BP$43&amp;" "&amp;'Descriptif - STOPP'!$BP$44&amp;" "&amp;'Descriptif - STOPP'!$BP$45&amp;" "&amp;'Descriptif - STOPP'!$DD$32&amp;" "&amp;'Descriptif - STOPP'!$DD$33&amp;" "&amp;'Descriptif - STOPP'!$DD$34&amp;" "&amp;'Descriptif - STOPP'!$DD$35&amp;" "&amp;'Descriptif - STOPP'!$DD$36&amp;" "&amp;'Descriptif - STOPP'!$DD$37&amp;" "&amp;'Descriptif - STOPP'!$DD$38&amp;" "&amp;'Descriptif - STOPP'!$DD$39&amp;" "&amp;'Descriptif - STOPP'!$DD$40&amp;" "&amp;'Descriptif - STOPP'!$DD$41&amp;" "&amp;'Descriptif - STOPP'!$DD$42&amp;" "&amp;'Descriptif - STOPP'!$DD$43&amp;" "&amp;'Descriptif - STOPP'!$DD$44&amp;" "&amp;'Descriptif - STOPP'!$DD$45</f>
        <v xml:space="preserve">                           </v>
      </c>
      <c r="F159" s="354" t="str">
        <f>'Descriptif - STOPP'!$BP$46&amp;" "&amp;'Descriptif - STOPP'!$BP$47&amp;" "&amp;'Descriptif - STOPP'!$BP$48&amp;" "&amp;'Descriptif - STOPP'!$BP$49&amp;" "&amp;'Descriptif - STOPP'!$BP$50&amp;" "&amp;'Descriptif - STOPP'!$BP$51&amp;" "&amp;'Descriptif - STOPP'!$DD$46&amp;" "&amp;'Descriptif - STOPP'!$DD$47&amp;" "&amp;'Descriptif - STOPP'!$DD$48&amp;" "&amp;'Descriptif - STOPP'!$DD$49&amp;" "&amp;'Descriptif - STOPP'!$DD$50&amp;" "&amp;'Descriptif - STOPP'!$DD$51</f>
        <v xml:space="preserve">           </v>
      </c>
      <c r="G159" s="354" t="str">
        <f>'Descriptif - STOPP'!$BP$52&amp;" "&amp;'Descriptif - STOPP'!$BP$53&amp;" "&amp;'Descriptif - STOPP'!$BP$54&amp;" "&amp;'Descriptif - STOPP'!$BP$55&amp;" "&amp;'Descriptif - STOPP'!$DD$52&amp;" "&amp;'Descriptif - STOPP'!$DD$53&amp;" "&amp;'Descriptif - STOPP'!$DD$54&amp;" "&amp;'Descriptif - STOPP'!$DD$55</f>
        <v xml:space="preserve">       </v>
      </c>
      <c r="H159" s="354" t="str">
        <f>'Descriptif - STOPP'!$BP$56&amp;" "&amp;'Descriptif - STOPP'!$BP$57&amp;" "&amp;'Descriptif - STOPP'!$BP$58&amp;" "&amp;'Descriptif - STOPP'!$BP$59&amp;" "&amp;'Descriptif - STOPP'!$BP$60&amp;" "&amp;'Descriptif - STOPP'!$DD$56&amp;" "&amp;'Descriptif - STOPP'!$DD$57&amp;" "&amp;'Descriptif - STOPP'!$DD$58&amp;" "&amp;'Descriptif - STOPP'!$DD$59&amp;" "&amp;'Descriptif - STOPP'!$DD$60</f>
        <v xml:space="preserve">         </v>
      </c>
      <c r="I159" s="354" t="str">
        <f>'Descriptif - STOPP'!$BP$61&amp;" "&amp;'Descriptif - STOPP'!$BP$62&amp;" "&amp;'Descriptif - STOPP'!$BP$63&amp;" "&amp;'Descriptif - STOPP'!$BP$64&amp;" "&amp;'Descriptif - STOPP'!$BP$65&amp;" "&amp;'Descriptif - STOPP'!$BP$66&amp;" "&amp;'Descriptif - STOPP'!$BP$67&amp;" "&amp;'Descriptif - STOPP'!$BP$68&amp;" "&amp;'Descriptif - STOPP'!$BP$69&amp;" "&amp;'Descriptif - STOPP'!$DD$61&amp;" "&amp;'Descriptif - STOPP'!$DD$62&amp;" "&amp;'Descriptif - STOPP'!$DD$63&amp;" "&amp;'Descriptif - STOPP'!$DD$64&amp;" "&amp;'Descriptif - STOPP'!$DD$65&amp;" "&amp;'Descriptif - STOPP'!$DD$66&amp;" "&amp;'Descriptif - STOPP'!$DD$67&amp;" "&amp;'Descriptif - STOPP'!$DD$68&amp;" "&amp;'Descriptif - STOPP'!$DD$69</f>
        <v xml:space="preserve">                 </v>
      </c>
      <c r="J159" s="354" t="str">
        <f>'Descriptif - STOPP'!$BP$70&amp;" "&amp;'Descriptif - STOPP'!$BP$71&amp;" "&amp;'Descriptif - STOPP'!$DD$70&amp;" "&amp;'Descriptif - STOPP'!$DD$71</f>
        <v xml:space="preserve">   </v>
      </c>
      <c r="K159" s="354" t="str">
        <f>'Descriptif - STOPP'!$BP$73&amp;" "&amp;'Descriptif - STOPP'!$BP$74&amp;" "&amp;'Descriptif - STOPP'!$BP$75&amp;" "&amp;'Descriptif - STOPP'!$BP$76&amp;" "&amp;'Descriptif - STOPP'!$BP$77&amp;" "&amp;'Descriptif - STOPP'!$DD$73&amp;" "&amp;'Descriptif - STOPP'!$DD$74&amp;" "&amp;'Descriptif - STOPP'!$DD$75&amp;" "&amp;'Descriptif - STOPP'!$DD$76&amp;" "&amp;'Descriptif - STOPP'!$DD$77</f>
        <v xml:space="preserve">         </v>
      </c>
      <c r="L159" s="354" t="str">
        <f>'Descriptif - STOPP'!$BP$78&amp;" "&amp;'Descriptif - STOPP'!$BP$79&amp;" "&amp;'Descriptif - STOPP'!$BP$80&amp;" "&amp;'Descriptif - STOPP'!$BP$81&amp;" "&amp;'Descriptif - STOPP'!$DD$78&amp;" "&amp;'Descriptif - STOPP'!$DD$79&amp;" "&amp;'Descriptif - STOPP'!$DD$80&amp;" "&amp;'Descriptif - STOPP'!$DD$81</f>
        <v xml:space="preserve">       </v>
      </c>
      <c r="M159" s="354" t="str">
        <f>'Descriptif - STOPP'!$BP$82&amp;" "&amp;'Descriptif - STOPP'!$BP$83&amp;" "&amp;'Descriptif - STOPP'!$BP$84&amp;" "&amp;'Descriptif - STOPP'!$DD$82&amp;" "&amp;'Descriptif - STOPP'!$DD$83&amp;" "&amp;'Descriptif - STOPP'!$DD$84</f>
        <v xml:space="preserve">     </v>
      </c>
      <c r="N159" s="355" t="str">
        <f>'Descriptif - STOPP'!$BP$85&amp;" "&amp;'Descriptif - STOPP'!$DD$85</f>
        <v xml:space="preserve"> </v>
      </c>
      <c r="O159" s="356">
        <f>COUNTIF('Descriptif - STOPP'!$BP$5:$BP$85,"?1")+COUNTIF('Descriptif - STOPP'!$BP$5:$BP$85,"?2")+COUNTIF('Descriptif - STOPP'!$BP$5:$BP$85,"?3")+COUNTIF('Descriptif - STOPP'!$BP$5:$BP$85,"?4")+COUNTIF('Descriptif - STOPP'!$BP$5:$BP$85,"?5")+COUNTIF('Descriptif - STOPP'!$BP$5:$BP$85,"?6")+COUNTIF('Descriptif - STOPP'!$BP$5:$BP$85,"?7")+COUNTIF('Descriptif - STOPP'!$BP$5:$BP$85,"?8")+COUNTIF('Descriptif - STOPP'!$BP$5:$BP$85,"?9")+COUNTIF('Descriptif - STOPP'!$BP$5:$BP$85,"?10")+COUNTIF('Descriptif - STOPP'!$BP$5:$BP$85,"?11")+COUNTIF('Descriptif - STOPP'!$BP$5:$BP$85,"?12")+COUNTIF('Descriptif - STOPP'!$BP$5:$BP$85,"?13")+COUNTIF('Descriptif - STOPP'!$BP$5:$BP$85,"?14")</f>
        <v>0</v>
      </c>
      <c r="P159" s="356">
        <f>+COUNTIF('Descriptif - STOPP'!$DD$5:$DD$85,"?*")</f>
        <v>0</v>
      </c>
    </row>
    <row r="160" spans="1:16" ht="32.1" customHeight="1" x14ac:dyDescent="0.25">
      <c r="A160" s="29" t="s">
        <v>363</v>
      </c>
      <c r="B160" s="349" t="str">
        <f>'Descriptif - STOPP'!$BQ$5&amp;" "&amp;'Descriptif - STOPP'!$BQ$6&amp;" "&amp;'Descriptif - STOPP'!$BQ$7&amp;" "&amp;'Descriptif - STOPP'!$DE$5&amp;" "&amp;'Descriptif - STOPP'!$DE$6&amp;" "&amp;'Descriptif - STOPP'!$DE$7</f>
        <v xml:space="preserve">     </v>
      </c>
      <c r="C160" s="350" t="str">
        <f>'Descriptif - STOPP'!$BQ$8&amp;" "&amp;'Descriptif - STOPP'!$BQ$9&amp;" "&amp;'Descriptif - STOPP'!$BQ$10&amp;" "&amp;'Descriptif - STOPP'!$BQ$11&amp;" "&amp;'Descriptif - STOPP'!$BQ$12&amp;" "&amp;'Descriptif - STOPP'!$BQ$13&amp;" "&amp;'Descriptif - STOPP'!$BQ$14&amp;" "&amp;'Descriptif - STOPP'!$BQ$15&amp;" "&amp;'Descriptif - STOPP'!$BQ$16&amp;" "&amp;'Descriptif - STOPP'!$BQ$17&amp;" "&amp;'Descriptif - STOPP'!$BQ$18&amp;" "&amp;'Descriptif - STOPP'!$BQ$19&amp;" "&amp;'Descriptif - STOPP'!$BQ$20&amp;" "&amp;'Descriptif - STOPP'!$DE$8&amp;" "&amp;'Descriptif - STOPP'!$DE$9&amp;" "&amp;'Descriptif - STOPP'!$DE$10&amp;" "&amp;'Descriptif - STOPP'!$DE$11&amp;" "&amp;'Descriptif - STOPP'!$DE$12&amp;" "&amp;'Descriptif - STOPP'!$DE$13&amp;" "&amp;'Descriptif - STOPP'!$DE$14&amp;" "&amp;'Descriptif - STOPP'!$DE$15&amp;" "&amp;'Descriptif - STOPP'!$DE$16&amp;" "&amp;'Descriptif - STOPP'!$DE$17&amp;" "&amp;'Descriptif - STOPP'!$DE$18&amp;" "&amp;'Descriptif - STOPP'!$DE$19&amp;" "&amp;'Descriptif - STOPP'!$DE$20</f>
        <v xml:space="preserve">                         </v>
      </c>
      <c r="D160" s="350" t="str">
        <f>'Descriptif - STOPP'!$BQ$21&amp;" "&amp;'Descriptif - STOPP'!$BQ$22&amp;" "&amp;'Descriptif - STOPP'!$BQ$23&amp;" "&amp;'Descriptif - STOPP'!$BQ$24&amp;" "&amp;'Descriptif - STOPP'!$BQ$25&amp;" "&amp;'Descriptif - STOPP'!$BQ$26&amp;" "&amp;'Descriptif - STOPP'!$BQ$27&amp;" "&amp;'Descriptif - STOPP'!$BQ$28&amp;" "&amp;'Descriptif - STOPP'!$BQ$29&amp;" "&amp;'Descriptif - STOPP'!$BQ$30&amp;" "&amp;'Descriptif - STOPP'!$BQ$31&amp;" "&amp;'Descriptif - STOPP'!$DE$21&amp;" "&amp;'Descriptif - STOPP'!$DE$22&amp;" "&amp;'Descriptif - STOPP'!$DE$23&amp;" "&amp;'Descriptif - STOPP'!$DE$24&amp;" "&amp;'Descriptif - STOPP'!$DE$25&amp;" "&amp;'Descriptif - STOPP'!$DE$26&amp;" "&amp;'Descriptif - STOPP'!$DE$27&amp;" "&amp;'Descriptif - STOPP'!$DE$28&amp;" "&amp;'Descriptif - STOPP'!$DE$29&amp;" "&amp;'Descriptif - STOPP'!$DE$30&amp;" "&amp;'Descriptif - STOPP'!$DE$31</f>
        <v xml:space="preserve">                     </v>
      </c>
      <c r="E160" s="350" t="str">
        <f>'Descriptif - STOPP'!$BQ$32&amp;" "&amp;'Descriptif - STOPP'!$BQ$33&amp;" "&amp;'Descriptif - STOPP'!$BQ$34&amp;" "&amp;'Descriptif - STOPP'!$BQ$35&amp;" "&amp;'Descriptif - STOPP'!$BQ$36&amp;" "&amp;'Descriptif - STOPP'!$BQ$37&amp;" "&amp;'Descriptif - STOPP'!$BQ$38&amp;" "&amp;'Descriptif - STOPP'!$BQ$39&amp;" "&amp;'Descriptif - STOPP'!$BQ$40&amp;" "&amp;'Descriptif - STOPP'!$BQ$41&amp;" "&amp;'Descriptif - STOPP'!$BQ$42&amp;" "&amp;'Descriptif - STOPP'!$BQ$43&amp;" "&amp;'Descriptif - STOPP'!$BQ$44&amp;" "&amp;'Descriptif - STOPP'!$BQ$45&amp;" "&amp;'Descriptif - STOPP'!$DE$32&amp;" "&amp;'Descriptif - STOPP'!$DE$33&amp;" "&amp;'Descriptif - STOPP'!$DE$34&amp;" "&amp;'Descriptif - STOPP'!$DE$35&amp;" "&amp;'Descriptif - STOPP'!$DE$36&amp;" "&amp;'Descriptif - STOPP'!$DE$37&amp;" "&amp;'Descriptif - STOPP'!$DE$38&amp;" "&amp;'Descriptif - STOPP'!$DE$39&amp;" "&amp;'Descriptif - STOPP'!$DE$40&amp;" "&amp;'Descriptif - STOPP'!$DE$41&amp;" "&amp;'Descriptif - STOPP'!$DE$42&amp;" "&amp;'Descriptif - STOPP'!$DE$43&amp;" "&amp;'Descriptif - STOPP'!$DE$44&amp;" "&amp;'Descriptif - STOPP'!$DE$45</f>
        <v xml:space="preserve">                           </v>
      </c>
      <c r="F160" s="350" t="str">
        <f>'Descriptif - STOPP'!$BQ$46&amp;" "&amp;'Descriptif - STOPP'!$BQ$47&amp;" "&amp;'Descriptif - STOPP'!$BQ$48&amp;" "&amp;'Descriptif - STOPP'!$BQ$49&amp;" "&amp;'Descriptif - STOPP'!$BQ$50&amp;" "&amp;'Descriptif - STOPP'!$BQ$51&amp;" "&amp;'Descriptif - STOPP'!$DE$46&amp;" "&amp;'Descriptif - STOPP'!$DE$47&amp;" "&amp;'Descriptif - STOPP'!$DE$48&amp;" "&amp;'Descriptif - STOPP'!$DE$49&amp;" "&amp;'Descriptif - STOPP'!$DE$50&amp;" "&amp;'Descriptif - STOPP'!$DE$51</f>
        <v xml:space="preserve">           </v>
      </c>
      <c r="G160" s="350" t="str">
        <f>'Descriptif - STOPP'!$BQ$52&amp;" "&amp;'Descriptif - STOPP'!$BQ$53&amp;" "&amp;'Descriptif - STOPP'!$BQ$54&amp;" "&amp;'Descriptif - STOPP'!$BQ$55&amp;" "&amp;'Descriptif - STOPP'!$DE$52&amp;" "&amp;'Descriptif - STOPP'!$DE$53&amp;" "&amp;'Descriptif - STOPP'!$DE$54&amp;" "&amp;'Descriptif - STOPP'!$DE$55</f>
        <v xml:space="preserve">       </v>
      </c>
      <c r="H160" s="350" t="str">
        <f>'Descriptif - STOPP'!$BQ$56&amp;" "&amp;'Descriptif - STOPP'!$BQ$57&amp;" "&amp;'Descriptif - STOPP'!$BQ$58&amp;" "&amp;'Descriptif - STOPP'!$BQ$59&amp;" "&amp;'Descriptif - STOPP'!$BQ$60&amp;" "&amp;'Descriptif - STOPP'!$DE$56&amp;" "&amp;'Descriptif - STOPP'!$DE$57&amp;" "&amp;'Descriptif - STOPP'!$DE$58&amp;" "&amp;'Descriptif - STOPP'!$DE$59&amp;" "&amp;'Descriptif - STOPP'!$DE$60</f>
        <v xml:space="preserve">         </v>
      </c>
      <c r="I160" s="350" t="str">
        <f>'Descriptif - STOPP'!$BQ$61&amp;" "&amp;'Descriptif - STOPP'!$BQ$62&amp;" "&amp;'Descriptif - STOPP'!$BQ$63&amp;" "&amp;'Descriptif - STOPP'!$BQ$64&amp;" "&amp;'Descriptif - STOPP'!$BQ$65&amp;" "&amp;'Descriptif - STOPP'!$BQ$66&amp;" "&amp;'Descriptif - STOPP'!$BQ$67&amp;" "&amp;'Descriptif - STOPP'!$BQ$68&amp;" "&amp;'Descriptif - STOPP'!$BQ$69&amp;" "&amp;'Descriptif - STOPP'!$DE$61&amp;" "&amp;'Descriptif - STOPP'!$DE$62&amp;" "&amp;'Descriptif - STOPP'!$DE$63&amp;" "&amp;'Descriptif - STOPP'!$DE$64&amp;" "&amp;'Descriptif - STOPP'!$DE$65&amp;" "&amp;'Descriptif - STOPP'!$DE$66&amp;" "&amp;'Descriptif - STOPP'!$DE$67&amp;" "&amp;'Descriptif - STOPP'!$DE$68&amp;" "&amp;'Descriptif - STOPP'!$DE$69</f>
        <v xml:space="preserve">                 </v>
      </c>
      <c r="J160" s="350" t="str">
        <f>'Descriptif - STOPP'!$BQ$70&amp;" "&amp;'Descriptif - STOPP'!$BQ$71&amp;" "&amp;'Descriptif - STOPP'!$DE$70&amp;" "&amp;'Descriptif - STOPP'!$DE$71</f>
        <v xml:space="preserve">   </v>
      </c>
      <c r="K160" s="350" t="str">
        <f>'Descriptif - STOPP'!$BQ$73&amp;" "&amp;'Descriptif - STOPP'!$BQ$74&amp;" "&amp;'Descriptif - STOPP'!$BQ$75&amp;" "&amp;'Descriptif - STOPP'!$BQ$76&amp;" "&amp;'Descriptif - STOPP'!$BQ$77&amp;" "&amp;'Descriptif - STOPP'!$DE$73&amp;" "&amp;'Descriptif - STOPP'!$DE$74&amp;" "&amp;'Descriptif - STOPP'!$DE$75&amp;" "&amp;'Descriptif - STOPP'!$DE$76&amp;" "&amp;'Descriptif - STOPP'!$DE$77</f>
        <v xml:space="preserve">         </v>
      </c>
      <c r="L160" s="350" t="str">
        <f>'Descriptif - STOPP'!$BQ$78&amp;" "&amp;'Descriptif - STOPP'!$BQ$79&amp;" "&amp;'Descriptif - STOPP'!$BQ$80&amp;" "&amp;'Descriptif - STOPP'!$BQ$81&amp;" "&amp;'Descriptif - STOPP'!$DE$78&amp;" "&amp;'Descriptif - STOPP'!$DE$79&amp;" "&amp;'Descriptif - STOPP'!$DE$80&amp;" "&amp;'Descriptif - STOPP'!$DE$81</f>
        <v xml:space="preserve">       </v>
      </c>
      <c r="M160" s="350" t="str">
        <f>'Descriptif - STOPP'!$BQ$82&amp;" "&amp;'Descriptif - STOPP'!$BQ$83&amp;" "&amp;'Descriptif - STOPP'!$BQ$84&amp;" "&amp;'Descriptif - STOPP'!$DE$82&amp;" "&amp;'Descriptif - STOPP'!$DE$83&amp;" "&amp;'Descriptif - STOPP'!$DE$84</f>
        <v xml:space="preserve">     </v>
      </c>
      <c r="N160" s="351" t="str">
        <f>'Descriptif - STOPP'!$BQ$85&amp;" "&amp;'Descriptif - STOPP'!$DE$85</f>
        <v xml:space="preserve"> </v>
      </c>
      <c r="O160" s="352">
        <f>COUNTIF('Descriptif - STOPP'!$BQ$5:$BQ$85,"?1")+COUNTIF('Descriptif - STOPP'!$BQ$5:$BQ$85,"?2")+COUNTIF('Descriptif - STOPP'!$BQ$5:$BQ$85,"?3")+COUNTIF('Descriptif - STOPP'!$BQ$5:$BQ$85,"?4")+COUNTIF('Descriptif - STOPP'!$BQ$5:$BQ$85,"?5")+COUNTIF('Descriptif - STOPP'!$BQ$5:$BQ$85,"?6")+COUNTIF('Descriptif - STOPP'!$BQ$5:$BQ$85,"?7")+COUNTIF('Descriptif - STOPP'!$BQ$5:$BQ$85,"?8")+COUNTIF('Descriptif - STOPP'!$BQ$5:$BQ$85,"?9")+COUNTIF('Descriptif - STOPP'!$BQ$5:$BQ$85,"?10")+COUNTIF('Descriptif - STOPP'!$BQ$5:$BQ$85,"?11")+COUNTIF('Descriptif - STOPP'!$BQ$5:$BQ$85,"?12")+COUNTIF('Descriptif - STOPP'!$BQ$5:$BQ$85,"?13")+COUNTIF('Descriptif - STOPP'!$BQ$5:$BQ$85,"?14")</f>
        <v>0</v>
      </c>
      <c r="P160" s="352">
        <f>+COUNTIF('Descriptif - STOPP'!$DE$5:$DE$85,"?*")</f>
        <v>0</v>
      </c>
    </row>
    <row r="161" spans="1:16" ht="32.1" customHeight="1" x14ac:dyDescent="0.25">
      <c r="A161" s="31" t="s">
        <v>364</v>
      </c>
      <c r="B161" s="353" t="str">
        <f>'Descriptif - STOPP'!$BR$5&amp;" "&amp;'Descriptif - STOPP'!$BR$6&amp;" "&amp;'Descriptif - STOPP'!$BR$7&amp;" "&amp;'Descriptif - STOPP'!$DF$5&amp;" "&amp;'Descriptif - STOPP'!$DF$6&amp;" "&amp;'Descriptif - STOPP'!$DF$7</f>
        <v xml:space="preserve">     </v>
      </c>
      <c r="C161" s="354" t="str">
        <f>'Descriptif - STOPP'!$BR$8&amp;" "&amp;'Descriptif - STOPP'!$BR$9&amp;" "&amp;'Descriptif - STOPP'!$BR$10&amp;" "&amp;'Descriptif - STOPP'!$BR$11&amp;" "&amp;'Descriptif - STOPP'!$BR$12&amp;" "&amp;'Descriptif - STOPP'!$BR$13&amp;" "&amp;'Descriptif - STOPP'!$BR$14&amp;" "&amp;'Descriptif - STOPP'!$BR$15&amp;" "&amp;'Descriptif - STOPP'!$BR$16&amp;" "&amp;'Descriptif - STOPP'!$BR$17&amp;" "&amp;'Descriptif - STOPP'!$BR$18&amp;" "&amp;'Descriptif - STOPP'!$BR$19&amp;" "&amp;'Descriptif - STOPP'!$BR$20&amp;" "&amp;'Descriptif - STOPP'!$DF$8&amp;" "&amp;'Descriptif - STOPP'!$DF$9&amp;" "&amp;'Descriptif - STOPP'!$DF$10&amp;" "&amp;'Descriptif - STOPP'!$DF$11&amp;" "&amp;'Descriptif - STOPP'!$DF$12&amp;" "&amp;'Descriptif - STOPP'!$DF$13&amp;" "&amp;'Descriptif - STOPP'!$DF$14&amp;" "&amp;'Descriptif - STOPP'!$DF$15&amp;" "&amp;'Descriptif - STOPP'!$DF$16&amp;" "&amp;'Descriptif - STOPP'!$DF$17&amp;" "&amp;'Descriptif - STOPP'!$DF$18&amp;" "&amp;'Descriptif - STOPP'!$DF$19&amp;" "&amp;'Descriptif - STOPP'!$DF$20</f>
        <v xml:space="preserve">                         </v>
      </c>
      <c r="D161" s="354" t="str">
        <f>'Descriptif - STOPP'!$BR$21&amp;" "&amp;'Descriptif - STOPP'!$BR$22&amp;" "&amp;'Descriptif - STOPP'!$BR$23&amp;" "&amp;'Descriptif - STOPP'!$BR$24&amp;" "&amp;'Descriptif - STOPP'!$BR$25&amp;" "&amp;'Descriptif - STOPP'!$BR$26&amp;" "&amp;'Descriptif - STOPP'!$BR$27&amp;" "&amp;'Descriptif - STOPP'!$BR$28&amp;" "&amp;'Descriptif - STOPP'!$BR$29&amp;" "&amp;'Descriptif - STOPP'!$BR$30&amp;" "&amp;'Descriptif - STOPP'!$BR$31&amp;" "&amp;'Descriptif - STOPP'!$DF$21&amp;" "&amp;'Descriptif - STOPP'!$DF$22&amp;" "&amp;'Descriptif - STOPP'!$DF$23&amp;" "&amp;'Descriptif - STOPP'!$DF$24&amp;" "&amp;'Descriptif - STOPP'!$DF$25&amp;" "&amp;'Descriptif - STOPP'!$DF$26&amp;" "&amp;'Descriptif - STOPP'!$DF$27&amp;" "&amp;'Descriptif - STOPP'!$DF$28&amp;" "&amp;'Descriptif - STOPP'!$DF$29&amp;" "&amp;'Descriptif - STOPP'!$DF$30&amp;" "&amp;'Descriptif - STOPP'!$DF$31</f>
        <v xml:space="preserve">                     </v>
      </c>
      <c r="E161" s="354" t="str">
        <f>'Descriptif - STOPP'!$BR$32&amp;" "&amp;'Descriptif - STOPP'!$BR$33&amp;" "&amp;'Descriptif - STOPP'!$BR$34&amp;" "&amp;'Descriptif - STOPP'!$BR$35&amp;" "&amp;'Descriptif - STOPP'!$BR$36&amp;" "&amp;'Descriptif - STOPP'!$BR$37&amp;" "&amp;'Descriptif - STOPP'!$BR$38&amp;" "&amp;'Descriptif - STOPP'!$BR$39&amp;" "&amp;'Descriptif - STOPP'!$BR$40&amp;" "&amp;'Descriptif - STOPP'!$BR$41&amp;" "&amp;'Descriptif - STOPP'!$BR$42&amp;" "&amp;'Descriptif - STOPP'!$BR$43&amp;" "&amp;'Descriptif - STOPP'!$BR$44&amp;" "&amp;'Descriptif - STOPP'!$BR$45&amp;" "&amp;'Descriptif - STOPP'!$DF$32&amp;" "&amp;'Descriptif - STOPP'!$DF$33&amp;" "&amp;'Descriptif - STOPP'!$DF$34&amp;" "&amp;'Descriptif - STOPP'!$DF$35&amp;" "&amp;'Descriptif - STOPP'!$DF$36&amp;" "&amp;'Descriptif - STOPP'!$DF$37&amp;" "&amp;'Descriptif - STOPP'!$DF$38&amp;" "&amp;'Descriptif - STOPP'!$DF$39&amp;" "&amp;'Descriptif - STOPP'!$DF$40&amp;" "&amp;'Descriptif - STOPP'!$DF$41&amp;" "&amp;'Descriptif - STOPP'!$DF$42&amp;" "&amp;'Descriptif - STOPP'!$DF$43&amp;" "&amp;'Descriptif - STOPP'!$DF$44&amp;" "&amp;'Descriptif - STOPP'!$DF$45</f>
        <v xml:space="preserve">                           </v>
      </c>
      <c r="F161" s="354" t="str">
        <f>'Descriptif - STOPP'!$BR$46&amp;" "&amp;'Descriptif - STOPP'!$BR$47&amp;" "&amp;'Descriptif - STOPP'!$BR$48&amp;" "&amp;'Descriptif - STOPP'!$BR$49&amp;" "&amp;'Descriptif - STOPP'!$BR$50&amp;" "&amp;'Descriptif - STOPP'!$BR$51&amp;" "&amp;'Descriptif - STOPP'!$DF$46&amp;" "&amp;'Descriptif - STOPP'!$DF$47&amp;" "&amp;'Descriptif - STOPP'!$DF$48&amp;" "&amp;'Descriptif - STOPP'!$DF$49&amp;" "&amp;'Descriptif - STOPP'!$DF$50&amp;" "&amp;'Descriptif - STOPP'!$DF$51</f>
        <v xml:space="preserve">           </v>
      </c>
      <c r="G161" s="354" t="str">
        <f>'Descriptif - STOPP'!$BR$52&amp;" "&amp;'Descriptif - STOPP'!$BR$53&amp;" "&amp;'Descriptif - STOPP'!$BR$54&amp;" "&amp;'Descriptif - STOPP'!$BR$55&amp;" "&amp;'Descriptif - STOPP'!$DF$52&amp;" "&amp;'Descriptif - STOPP'!$DF$53&amp;" "&amp;'Descriptif - STOPP'!$DF$54&amp;" "&amp;'Descriptif - STOPP'!$DF$55</f>
        <v xml:space="preserve">       </v>
      </c>
      <c r="H161" s="354" t="str">
        <f>'Descriptif - STOPP'!$BR$56&amp;" "&amp;'Descriptif - STOPP'!$BR$57&amp;" "&amp;'Descriptif - STOPP'!$BR$58&amp;" "&amp;'Descriptif - STOPP'!$BR$59&amp;" "&amp;'Descriptif - STOPP'!$BR$60&amp;" "&amp;'Descriptif - STOPP'!$DF$56&amp;" "&amp;'Descriptif - STOPP'!$DF$57&amp;" "&amp;'Descriptif - STOPP'!$DF$58&amp;" "&amp;'Descriptif - STOPP'!$DF$59&amp;" "&amp;'Descriptif - STOPP'!$DF$60</f>
        <v xml:space="preserve">         </v>
      </c>
      <c r="I161" s="354" t="str">
        <f>'Descriptif - STOPP'!$BR$61&amp;" "&amp;'Descriptif - STOPP'!$BR$62&amp;" "&amp;'Descriptif - STOPP'!$BR$63&amp;" "&amp;'Descriptif - STOPP'!$BR$64&amp;" "&amp;'Descriptif - STOPP'!$BR$65&amp;" "&amp;'Descriptif - STOPP'!$BR$66&amp;" "&amp;'Descriptif - STOPP'!$BR$67&amp;" "&amp;'Descriptif - STOPP'!$BR$68&amp;" "&amp;'Descriptif - STOPP'!$BR$69&amp;" "&amp;'Descriptif - STOPP'!$DF$61&amp;" "&amp;'Descriptif - STOPP'!$DF$62&amp;" "&amp;'Descriptif - STOPP'!$DF$63&amp;" "&amp;'Descriptif - STOPP'!$DF$64&amp;" "&amp;'Descriptif - STOPP'!$DF$65&amp;" "&amp;'Descriptif - STOPP'!$DF$66&amp;" "&amp;'Descriptif - STOPP'!$DF$67&amp;" "&amp;'Descriptif - STOPP'!$DF$68&amp;" "&amp;'Descriptif - STOPP'!$DF$69</f>
        <v xml:space="preserve">                 </v>
      </c>
      <c r="J161" s="354" t="str">
        <f>'Descriptif - STOPP'!$BR$70&amp;" "&amp;'Descriptif - STOPP'!$BR$71&amp;" "&amp;'Descriptif - STOPP'!$DF$70&amp;" "&amp;'Descriptif - STOPP'!$DF$71</f>
        <v xml:space="preserve">   </v>
      </c>
      <c r="K161" s="354" t="str">
        <f>'Descriptif - STOPP'!$BR$73&amp;" "&amp;'Descriptif - STOPP'!$BR$74&amp;" "&amp;'Descriptif - STOPP'!$BR$75&amp;" "&amp;'Descriptif - STOPP'!$BR$76&amp;" "&amp;'Descriptif - STOPP'!$BR$77&amp;" "&amp;'Descriptif - STOPP'!$DF$73&amp;" "&amp;'Descriptif - STOPP'!$DF$74&amp;" "&amp;'Descriptif - STOPP'!$DF$75&amp;" "&amp;'Descriptif - STOPP'!$DF$76&amp;" "&amp;'Descriptif - STOPP'!$DF$77</f>
        <v xml:space="preserve">         </v>
      </c>
      <c r="L161" s="354" t="str">
        <f>'Descriptif - STOPP'!$BR$78&amp;" "&amp;'Descriptif - STOPP'!$BR$79&amp;" "&amp;'Descriptif - STOPP'!$BR$80&amp;" "&amp;'Descriptif - STOPP'!$BR$81&amp;" "&amp;'Descriptif - STOPP'!$DF$78&amp;" "&amp;'Descriptif - STOPP'!$DF$79&amp;" "&amp;'Descriptif - STOPP'!$DF$80&amp;" "&amp;'Descriptif - STOPP'!$DF$81</f>
        <v xml:space="preserve">       </v>
      </c>
      <c r="M161" s="354" t="str">
        <f>'Descriptif - STOPP'!$BR$82&amp;" "&amp;'Descriptif - STOPP'!$BR$83&amp;" "&amp;'Descriptif - STOPP'!$BR$84&amp;" "&amp;'Descriptif - STOPP'!$DF$82&amp;" "&amp;'Descriptif - STOPP'!$DF$83&amp;" "&amp;'Descriptif - STOPP'!$DF$84</f>
        <v xml:space="preserve">     </v>
      </c>
      <c r="N161" s="355" t="str">
        <f>'Descriptif - STOPP'!$BR$85&amp;" "&amp;'Descriptif - STOPP'!$DF$85</f>
        <v xml:space="preserve"> </v>
      </c>
      <c r="O161" s="356">
        <f>COUNTIF('Descriptif - STOPP'!$BR$5:$BR$85,"?1")+COUNTIF('Descriptif - STOPP'!$BR$5:$BR$85,"?2")+COUNTIF('Descriptif - STOPP'!$BR$5:$BR$85,"?3")+COUNTIF('Descriptif - STOPP'!$BR$5:$BR$85,"?4")+COUNTIF('Descriptif - STOPP'!$BR$5:$BR$85,"?5")+COUNTIF('Descriptif - STOPP'!$BR$5:$BR$85,"?6")+COUNTIF('Descriptif - STOPP'!$BR$5:$BR$85,"?7")+COUNTIF('Descriptif - STOPP'!$BR$5:$BR$85,"?8")+COUNTIF('Descriptif - STOPP'!$BR$5:$BR$85,"?9")+COUNTIF('Descriptif - STOPP'!$BR$5:$BR$85,"?10")+COUNTIF('Descriptif - STOPP'!$BR$5:$BR$85,"?11")+COUNTIF('Descriptif - STOPP'!$BR$5:$BR$85,"?12")+COUNTIF('Descriptif - STOPP'!$BR$5:$BR$85,"?13")+COUNTIF('Descriptif - STOPP'!$BR$5:$BR$85,"?14")</f>
        <v>0</v>
      </c>
      <c r="P161" s="356">
        <f>+COUNTIF('Descriptif - STOPP'!$DF$5:$DF$85,"?*")</f>
        <v>0</v>
      </c>
    </row>
    <row r="162" spans="1:16" ht="32.1" customHeight="1" x14ac:dyDescent="0.25">
      <c r="A162" s="29" t="s">
        <v>365</v>
      </c>
      <c r="B162" s="349" t="str">
        <f>'Descriptif - STOPP'!$BS$5&amp;" "&amp;'Descriptif - STOPP'!$BS$6&amp;" "&amp;'Descriptif - STOPP'!$BS$7&amp;" "&amp;'Descriptif - STOPP'!$DG$5&amp;" "&amp;'Descriptif - STOPP'!$DG$6&amp;" "&amp;'Descriptif - STOPP'!$DG$7</f>
        <v xml:space="preserve">     </v>
      </c>
      <c r="C162" s="350" t="str">
        <f>'Descriptif - STOPP'!$BS$8&amp;" "&amp;'Descriptif - STOPP'!$BS$9&amp;" "&amp;'Descriptif - STOPP'!$BS$10&amp;" "&amp;'Descriptif - STOPP'!$BS$11&amp;" "&amp;'Descriptif - STOPP'!$BS$12&amp;" "&amp;'Descriptif - STOPP'!$BS$13&amp;" "&amp;'Descriptif - STOPP'!$BS$14&amp;" "&amp;'Descriptif - STOPP'!$BS$15&amp;" "&amp;'Descriptif - STOPP'!$BS$16&amp;" "&amp;'Descriptif - STOPP'!$BS$17&amp;" "&amp;'Descriptif - STOPP'!$BS$18&amp;" "&amp;'Descriptif - STOPP'!$BS$19&amp;" "&amp;'Descriptif - STOPP'!$BS$20&amp;" "&amp;'Descriptif - STOPP'!$DG$8&amp;" "&amp;'Descriptif - STOPP'!$DG$9&amp;" "&amp;'Descriptif - STOPP'!$DG$10&amp;" "&amp;'Descriptif - STOPP'!$DG$11&amp;" "&amp;'Descriptif - STOPP'!$DG$12&amp;" "&amp;'Descriptif - STOPP'!$DG$13&amp;" "&amp;'Descriptif - STOPP'!$DG$14&amp;" "&amp;'Descriptif - STOPP'!$DG$15&amp;" "&amp;'Descriptif - STOPP'!$DG$16&amp;" "&amp;'Descriptif - STOPP'!$DG$17&amp;" "&amp;'Descriptif - STOPP'!$DG$18&amp;" "&amp;'Descriptif - STOPP'!$DG$19&amp;" "&amp;'Descriptif - STOPP'!$DG$20</f>
        <v xml:space="preserve">                         </v>
      </c>
      <c r="D162" s="350" t="str">
        <f>'Descriptif - STOPP'!$BS$21&amp;" "&amp;'Descriptif - STOPP'!$BS$22&amp;" "&amp;'Descriptif - STOPP'!$BS$23&amp;" "&amp;'Descriptif - STOPP'!$BS$24&amp;" "&amp;'Descriptif - STOPP'!$BS$25&amp;" "&amp;'Descriptif - STOPP'!$BS$26&amp;" "&amp;'Descriptif - STOPP'!$BS$27&amp;" "&amp;'Descriptif - STOPP'!$BS$28&amp;" "&amp;'Descriptif - STOPP'!$BS$29&amp;" "&amp;'Descriptif - STOPP'!$BS$30&amp;" "&amp;'Descriptif - STOPP'!$BS$31&amp;" "&amp;'Descriptif - STOPP'!$DG$21&amp;" "&amp;'Descriptif - STOPP'!$DG$22&amp;" "&amp;'Descriptif - STOPP'!$DG$23&amp;" "&amp;'Descriptif - STOPP'!$DG$24&amp;" "&amp;'Descriptif - STOPP'!$DG$25&amp;" "&amp;'Descriptif - STOPP'!$DG$26&amp;" "&amp;'Descriptif - STOPP'!$DG$27&amp;" "&amp;'Descriptif - STOPP'!$DG$28&amp;" "&amp;'Descriptif - STOPP'!$DG$29&amp;" "&amp;'Descriptif - STOPP'!$DG$30&amp;" "&amp;'Descriptif - STOPP'!$DG$31</f>
        <v xml:space="preserve">                     </v>
      </c>
      <c r="E162" s="350" t="str">
        <f>'Descriptif - STOPP'!$BS$32&amp;" "&amp;'Descriptif - STOPP'!$BS$33&amp;" "&amp;'Descriptif - STOPP'!$BS$34&amp;" "&amp;'Descriptif - STOPP'!$BS$35&amp;" "&amp;'Descriptif - STOPP'!$BS$36&amp;" "&amp;'Descriptif - STOPP'!$BS$37&amp;" "&amp;'Descriptif - STOPP'!$BS$38&amp;" "&amp;'Descriptif - STOPP'!$BS$39&amp;" "&amp;'Descriptif - STOPP'!$BS$40&amp;" "&amp;'Descriptif - STOPP'!$BS$41&amp;" "&amp;'Descriptif - STOPP'!$BS$42&amp;" "&amp;'Descriptif - STOPP'!$BS$43&amp;" "&amp;'Descriptif - STOPP'!$BS$44&amp;" "&amp;'Descriptif - STOPP'!$BS$45&amp;" "&amp;'Descriptif - STOPP'!$DG$32&amp;" "&amp;'Descriptif - STOPP'!$DG$33&amp;" "&amp;'Descriptif - STOPP'!$DG$34&amp;" "&amp;'Descriptif - STOPP'!$DG$35&amp;" "&amp;'Descriptif - STOPP'!$DG$36&amp;" "&amp;'Descriptif - STOPP'!$DG$37&amp;" "&amp;'Descriptif - STOPP'!$DG$38&amp;" "&amp;'Descriptif - STOPP'!$DG$39&amp;" "&amp;'Descriptif - STOPP'!$DG$40&amp;" "&amp;'Descriptif - STOPP'!$DG$41&amp;" "&amp;'Descriptif - STOPP'!$DG$42&amp;" "&amp;'Descriptif - STOPP'!$DG$43&amp;" "&amp;'Descriptif - STOPP'!$DG$44&amp;" "&amp;'Descriptif - STOPP'!$DG$45</f>
        <v xml:space="preserve">                           </v>
      </c>
      <c r="F162" s="350" t="str">
        <f>'Descriptif - STOPP'!$BS$46&amp;" "&amp;'Descriptif - STOPP'!$BS$47&amp;" "&amp;'Descriptif - STOPP'!$BS$48&amp;" "&amp;'Descriptif - STOPP'!$BS$49&amp;" "&amp;'Descriptif - STOPP'!$BS$50&amp;" "&amp;'Descriptif - STOPP'!$BS$51&amp;" "&amp;'Descriptif - STOPP'!$DG$46&amp;" "&amp;'Descriptif - STOPP'!$DG$47&amp;" "&amp;'Descriptif - STOPP'!$DG$48&amp;" "&amp;'Descriptif - STOPP'!$DG$49&amp;" "&amp;'Descriptif - STOPP'!$DG$50&amp;" "&amp;'Descriptif - STOPP'!$DG$51</f>
        <v xml:space="preserve">           </v>
      </c>
      <c r="G162" s="350" t="str">
        <f>'Descriptif - STOPP'!$BS$52&amp;" "&amp;'Descriptif - STOPP'!$BS$53&amp;" "&amp;'Descriptif - STOPP'!$BS$54&amp;" "&amp;'Descriptif - STOPP'!$BS$55&amp;" "&amp;'Descriptif - STOPP'!$DG$52&amp;" "&amp;'Descriptif - STOPP'!$DG$53&amp;" "&amp;'Descriptif - STOPP'!$DG$54&amp;" "&amp;'Descriptif - STOPP'!$DG$55</f>
        <v xml:space="preserve">       </v>
      </c>
      <c r="H162" s="350" t="str">
        <f>'Descriptif - STOPP'!$BS$56&amp;" "&amp;'Descriptif - STOPP'!$BS$57&amp;" "&amp;'Descriptif - STOPP'!$BS$58&amp;" "&amp;'Descriptif - STOPP'!$BS$59&amp;" "&amp;'Descriptif - STOPP'!$BS$60&amp;" "&amp;'Descriptif - STOPP'!$DG$56&amp;" "&amp;'Descriptif - STOPP'!$DG$57&amp;" "&amp;'Descriptif - STOPP'!$DG$58&amp;" "&amp;'Descriptif - STOPP'!$DG$59&amp;" "&amp;'Descriptif - STOPP'!$DG$60</f>
        <v xml:space="preserve">         </v>
      </c>
      <c r="I162" s="350" t="str">
        <f>'Descriptif - STOPP'!$BS$61&amp;" "&amp;'Descriptif - STOPP'!$BS$62&amp;" "&amp;'Descriptif - STOPP'!$BS$63&amp;" "&amp;'Descriptif - STOPP'!$BS$64&amp;" "&amp;'Descriptif - STOPP'!$BS$65&amp;" "&amp;'Descriptif - STOPP'!$BS$66&amp;" "&amp;'Descriptif - STOPP'!$BS$67&amp;" "&amp;'Descriptif - STOPP'!$BS$68&amp;" "&amp;'Descriptif - STOPP'!$BS$69&amp;" "&amp;'Descriptif - STOPP'!$DG$61&amp;" "&amp;'Descriptif - STOPP'!$DG$62&amp;" "&amp;'Descriptif - STOPP'!$DG$63&amp;" "&amp;'Descriptif - STOPP'!$DG$64&amp;" "&amp;'Descriptif - STOPP'!$DG$65&amp;" "&amp;'Descriptif - STOPP'!$DG$66&amp;" "&amp;'Descriptif - STOPP'!$DG$67&amp;" "&amp;'Descriptif - STOPP'!$DG$68&amp;" "&amp;'Descriptif - STOPP'!$DG$69</f>
        <v xml:space="preserve">                 </v>
      </c>
      <c r="J162" s="350" t="str">
        <f>'Descriptif - STOPP'!$BS$70&amp;" "&amp;'Descriptif - STOPP'!$BS$71&amp;" "&amp;'Descriptif - STOPP'!$DG$70&amp;" "&amp;'Descriptif - STOPP'!$DG$71</f>
        <v xml:space="preserve">   </v>
      </c>
      <c r="K162" s="350" t="str">
        <f>'Descriptif - STOPP'!$BS$73&amp;" "&amp;'Descriptif - STOPP'!$BS$74&amp;" "&amp;'Descriptif - STOPP'!$BS$75&amp;" "&amp;'Descriptif - STOPP'!$BS$76&amp;" "&amp;'Descriptif - STOPP'!$BS$77&amp;" "&amp;'Descriptif - STOPP'!$DG$73&amp;" "&amp;'Descriptif - STOPP'!$DG$74&amp;" "&amp;'Descriptif - STOPP'!$DG$75&amp;" "&amp;'Descriptif - STOPP'!$DG$76&amp;" "&amp;'Descriptif - STOPP'!$DG$77</f>
        <v xml:space="preserve">         </v>
      </c>
      <c r="L162" s="350" t="str">
        <f>'Descriptif - STOPP'!$BS$78&amp;" "&amp;'Descriptif - STOPP'!$BS$79&amp;" "&amp;'Descriptif - STOPP'!$BS$80&amp;" "&amp;'Descriptif - STOPP'!$BS$81&amp;" "&amp;'Descriptif - STOPP'!$DG$78&amp;" "&amp;'Descriptif - STOPP'!$DG$79&amp;" "&amp;'Descriptif - STOPP'!$DG$80&amp;" "&amp;'Descriptif - STOPP'!$DG$81</f>
        <v xml:space="preserve">       </v>
      </c>
      <c r="M162" s="350" t="str">
        <f>'Descriptif - STOPP'!$BS$82&amp;" "&amp;'Descriptif - STOPP'!$BS$83&amp;" "&amp;'Descriptif - STOPP'!$BS$84&amp;" "&amp;'Descriptif - STOPP'!$DG$82&amp;" "&amp;'Descriptif - STOPP'!$DG$83&amp;" "&amp;'Descriptif - STOPP'!$DG$84</f>
        <v xml:space="preserve">     </v>
      </c>
      <c r="N162" s="351" t="str">
        <f>'Descriptif - STOPP'!$BS$85&amp;" "&amp;'Descriptif - STOPP'!$DG$85</f>
        <v xml:space="preserve"> </v>
      </c>
      <c r="O162" s="352">
        <f>COUNTIF('Descriptif - STOPP'!$BS$5:$BS$85,"?1")+COUNTIF('Descriptif - STOPP'!$BS$5:$BS$85,"?2")+COUNTIF('Descriptif - STOPP'!$BS$5:$BS$85,"?3")+COUNTIF('Descriptif - STOPP'!$BS$5:$BS$85,"?4")+COUNTIF('Descriptif - STOPP'!$BS$5:$BS$85,"?5")+COUNTIF('Descriptif - STOPP'!$BS$5:$BS$85,"?6")+COUNTIF('Descriptif - STOPP'!$BS$5:$BS$85,"?7")+COUNTIF('Descriptif - STOPP'!$BS$5:$BS$85,"?8")+COUNTIF('Descriptif - STOPP'!$BS$5:$BS$85,"?9")+COUNTIF('Descriptif - STOPP'!$BS$5:$BS$85,"?10")+COUNTIF('Descriptif - STOPP'!$BS$5:$BS$85,"?11")+COUNTIF('Descriptif - STOPP'!$BS$5:$BS$85,"?12")+COUNTIF('Descriptif - STOPP'!$BS$5:$BS$85,"?13")+COUNTIF('Descriptif - STOPP'!$BS$5:$BS$85,"?14")</f>
        <v>0</v>
      </c>
      <c r="P162" s="352">
        <f>+COUNTIF('Descriptif - STOPP'!$DG$5:$DG$85,"?*")</f>
        <v>0</v>
      </c>
    </row>
    <row r="163" spans="1:16" ht="32.1" customHeight="1" x14ac:dyDescent="0.25">
      <c r="A163" s="31" t="s">
        <v>366</v>
      </c>
      <c r="B163" s="353" t="str">
        <f>'Descriptif - STOPP'!$BT$5&amp;" "&amp;'Descriptif - STOPP'!$BT$6&amp;" "&amp;'Descriptif - STOPP'!$BT$7&amp;" "&amp;'Descriptif - STOPP'!$DH$5&amp;" "&amp;'Descriptif - STOPP'!$DH$6&amp;" "&amp;'Descriptif - STOPP'!$DH$7</f>
        <v xml:space="preserve">     </v>
      </c>
      <c r="C163" s="354" t="str">
        <f>'Descriptif - STOPP'!$BT$8&amp;" "&amp;'Descriptif - STOPP'!$BT$9&amp;" "&amp;'Descriptif - STOPP'!$BT$10&amp;" "&amp;'Descriptif - STOPP'!$BT$11&amp;" "&amp;'Descriptif - STOPP'!$BT$12&amp;" "&amp;'Descriptif - STOPP'!$BT$13&amp;" "&amp;'Descriptif - STOPP'!$BT$14&amp;" "&amp;'Descriptif - STOPP'!$BT$15&amp;" "&amp;'Descriptif - STOPP'!$BT$16&amp;" "&amp;'Descriptif - STOPP'!$BT$17&amp;" "&amp;'Descriptif - STOPP'!$BT$18&amp;" "&amp;'Descriptif - STOPP'!$BT$19&amp;" "&amp;'Descriptif - STOPP'!$BT$20&amp;" "&amp;'Descriptif - STOPP'!$DH$8&amp;" "&amp;'Descriptif - STOPP'!$DH$9&amp;" "&amp;'Descriptif - STOPP'!$DH$10&amp;" "&amp;'Descriptif - STOPP'!$DH$11&amp;" "&amp;'Descriptif - STOPP'!$DH$12&amp;" "&amp;'Descriptif - STOPP'!$DH$13&amp;" "&amp;'Descriptif - STOPP'!$DH$14&amp;" "&amp;'Descriptif - STOPP'!$DH$15&amp;" "&amp;'Descriptif - STOPP'!$DH$16&amp;" "&amp;'Descriptif - STOPP'!$DH$17&amp;" "&amp;'Descriptif - STOPP'!$DH$18&amp;" "&amp;'Descriptif - STOPP'!$DH$19&amp;" "&amp;'Descriptif - STOPP'!$DH$20</f>
        <v xml:space="preserve">                         </v>
      </c>
      <c r="D163" s="354" t="str">
        <f>'Descriptif - STOPP'!$BT$21&amp;" "&amp;'Descriptif - STOPP'!$BT$22&amp;" "&amp;'Descriptif - STOPP'!$BT$23&amp;" "&amp;'Descriptif - STOPP'!$BT$24&amp;" "&amp;'Descriptif - STOPP'!$BT$25&amp;" "&amp;'Descriptif - STOPP'!$BT$26&amp;" "&amp;'Descriptif - STOPP'!$BT$27&amp;" "&amp;'Descriptif - STOPP'!$BT$28&amp;" "&amp;'Descriptif - STOPP'!$BT$29&amp;" "&amp;'Descriptif - STOPP'!$BT$30&amp;" "&amp;'Descriptif - STOPP'!$BT$31&amp;" "&amp;'Descriptif - STOPP'!$DH$21&amp;" "&amp;'Descriptif - STOPP'!$DH$22&amp;" "&amp;'Descriptif - STOPP'!$DH$23&amp;" "&amp;'Descriptif - STOPP'!$DH$24&amp;" "&amp;'Descriptif - STOPP'!$DH$25&amp;" "&amp;'Descriptif - STOPP'!$DH$26&amp;" "&amp;'Descriptif - STOPP'!$DH$27&amp;" "&amp;'Descriptif - STOPP'!$DH$28&amp;" "&amp;'Descriptif - STOPP'!$DH$29&amp;" "&amp;'Descriptif - STOPP'!$DH$30&amp;" "&amp;'Descriptif - STOPP'!$DH$31</f>
        <v xml:space="preserve">                     </v>
      </c>
      <c r="E163" s="354" t="str">
        <f>'Descriptif - STOPP'!$BT$32&amp;" "&amp;'Descriptif - STOPP'!$BT$33&amp;" "&amp;'Descriptif - STOPP'!$BT$34&amp;" "&amp;'Descriptif - STOPP'!$BT$35&amp;" "&amp;'Descriptif - STOPP'!$BT$36&amp;" "&amp;'Descriptif - STOPP'!$BT$37&amp;" "&amp;'Descriptif - STOPP'!$BT$38&amp;" "&amp;'Descriptif - STOPP'!$BT$39&amp;" "&amp;'Descriptif - STOPP'!$BT$40&amp;" "&amp;'Descriptif - STOPP'!$BT$41&amp;" "&amp;'Descriptif - STOPP'!$BT$42&amp;" "&amp;'Descriptif - STOPP'!$BT$43&amp;" "&amp;'Descriptif - STOPP'!$BT$44&amp;" "&amp;'Descriptif - STOPP'!$BT$45&amp;" "&amp;'Descriptif - STOPP'!$DH$32&amp;" "&amp;'Descriptif - STOPP'!$DH$33&amp;" "&amp;'Descriptif - STOPP'!$DH$34&amp;" "&amp;'Descriptif - STOPP'!$DH$35&amp;" "&amp;'Descriptif - STOPP'!$DH$36&amp;" "&amp;'Descriptif - STOPP'!$DH$37&amp;" "&amp;'Descriptif - STOPP'!$DH$38&amp;" "&amp;'Descriptif - STOPP'!$DH$39&amp;" "&amp;'Descriptif - STOPP'!$DH$40&amp;" "&amp;'Descriptif - STOPP'!$DH$41&amp;" "&amp;'Descriptif - STOPP'!$DH$42&amp;" "&amp;'Descriptif - STOPP'!$DH$43&amp;" "&amp;'Descriptif - STOPP'!$DH$44&amp;" "&amp;'Descriptif - STOPP'!$DH$45</f>
        <v xml:space="preserve">                           </v>
      </c>
      <c r="F163" s="354" t="str">
        <f>'Descriptif - STOPP'!$BT$46&amp;" "&amp;'Descriptif - STOPP'!$BT$47&amp;" "&amp;'Descriptif - STOPP'!$BT$48&amp;" "&amp;'Descriptif - STOPP'!$BT$49&amp;" "&amp;'Descriptif - STOPP'!$BT$50&amp;" "&amp;'Descriptif - STOPP'!$BT$51&amp;" "&amp;'Descriptif - STOPP'!$DH$46&amp;" "&amp;'Descriptif - STOPP'!$DH$47&amp;" "&amp;'Descriptif - STOPP'!$DH$48&amp;" "&amp;'Descriptif - STOPP'!$DH$49&amp;" "&amp;'Descriptif - STOPP'!$DH$50&amp;" "&amp;'Descriptif - STOPP'!$DH$51</f>
        <v xml:space="preserve">           </v>
      </c>
      <c r="G163" s="354" t="str">
        <f>'Descriptif - STOPP'!$BT$52&amp;" "&amp;'Descriptif - STOPP'!$BT$53&amp;" "&amp;'Descriptif - STOPP'!$BT$54&amp;" "&amp;'Descriptif - STOPP'!$BT$55&amp;" "&amp;'Descriptif - STOPP'!$DH$52&amp;" "&amp;'Descriptif - STOPP'!$DH$53&amp;" "&amp;'Descriptif - STOPP'!$DH$54&amp;" "&amp;'Descriptif - STOPP'!$DH$55</f>
        <v xml:space="preserve">       </v>
      </c>
      <c r="H163" s="354" t="str">
        <f>'Descriptif - STOPP'!$BT$56&amp;" "&amp;'Descriptif - STOPP'!$BT$57&amp;" "&amp;'Descriptif - STOPP'!$BT$58&amp;" "&amp;'Descriptif - STOPP'!$BT$59&amp;" "&amp;'Descriptif - STOPP'!$BT$60&amp;" "&amp;'Descriptif - STOPP'!$DH$56&amp;" "&amp;'Descriptif - STOPP'!$DH$57&amp;" "&amp;'Descriptif - STOPP'!$DH$58&amp;" "&amp;'Descriptif - STOPP'!$DH$59&amp;" "&amp;'Descriptif - STOPP'!$DH$60</f>
        <v xml:space="preserve">         </v>
      </c>
      <c r="I163" s="354" t="str">
        <f>'Descriptif - STOPP'!$BT$61&amp;" "&amp;'Descriptif - STOPP'!$BT$62&amp;" "&amp;'Descriptif - STOPP'!$BT$63&amp;" "&amp;'Descriptif - STOPP'!$BT$64&amp;" "&amp;'Descriptif - STOPP'!$BT$65&amp;" "&amp;'Descriptif - STOPP'!$BT$66&amp;" "&amp;'Descriptif - STOPP'!$BT$67&amp;" "&amp;'Descriptif - STOPP'!$BT$68&amp;" "&amp;'Descriptif - STOPP'!$BT$69&amp;" "&amp;'Descriptif - STOPP'!$DH$61&amp;" "&amp;'Descriptif - STOPP'!$DH$62&amp;" "&amp;'Descriptif - STOPP'!$DH$63&amp;" "&amp;'Descriptif - STOPP'!$DH$64&amp;" "&amp;'Descriptif - STOPP'!$DH$65&amp;" "&amp;'Descriptif - STOPP'!$DH$66&amp;" "&amp;'Descriptif - STOPP'!$DH$67&amp;" "&amp;'Descriptif - STOPP'!$DH$68&amp;" "&amp;'Descriptif - STOPP'!$DH$69</f>
        <v xml:space="preserve">                 </v>
      </c>
      <c r="J163" s="354" t="str">
        <f>'Descriptif - STOPP'!$BT$70&amp;" "&amp;'Descriptif - STOPP'!$BT$71&amp;" "&amp;'Descriptif - STOPP'!$DH$70&amp;" "&amp;'Descriptif - STOPP'!$DH$71</f>
        <v xml:space="preserve">   </v>
      </c>
      <c r="K163" s="354" t="str">
        <f>'Descriptif - STOPP'!$BT$73&amp;" "&amp;'Descriptif - STOPP'!$BT$74&amp;" "&amp;'Descriptif - STOPP'!$BT$75&amp;" "&amp;'Descriptif - STOPP'!$BT$76&amp;" "&amp;'Descriptif - STOPP'!$BT$77&amp;" "&amp;'Descriptif - STOPP'!$DH$73&amp;" "&amp;'Descriptif - STOPP'!$DH$74&amp;" "&amp;'Descriptif - STOPP'!$DH$75&amp;" "&amp;'Descriptif - STOPP'!$DH$76&amp;" "&amp;'Descriptif - STOPP'!$DH$77</f>
        <v xml:space="preserve">         </v>
      </c>
      <c r="L163" s="354" t="str">
        <f>'Descriptif - STOPP'!$BT$78&amp;" "&amp;'Descriptif - STOPP'!$BT$79&amp;" "&amp;'Descriptif - STOPP'!$BT$80&amp;" "&amp;'Descriptif - STOPP'!$BT$81&amp;" "&amp;'Descriptif - STOPP'!$DH$78&amp;" "&amp;'Descriptif - STOPP'!$DH$79&amp;" "&amp;'Descriptif - STOPP'!$DH$80&amp;" "&amp;'Descriptif - STOPP'!$DH$81</f>
        <v xml:space="preserve">       </v>
      </c>
      <c r="M163" s="354" t="str">
        <f>'Descriptif - STOPP'!$BT$82&amp;" "&amp;'Descriptif - STOPP'!$BT$83&amp;" "&amp;'Descriptif - STOPP'!$BT$84&amp;" "&amp;'Descriptif - STOPP'!$DH$82&amp;" "&amp;'Descriptif - STOPP'!$DH$83&amp;" "&amp;'Descriptif - STOPP'!$DH$84</f>
        <v xml:space="preserve">     </v>
      </c>
      <c r="N163" s="355" t="str">
        <f>'Descriptif - STOPP'!$BT$85&amp;" "&amp;'Descriptif - STOPP'!$DH$85</f>
        <v xml:space="preserve"> </v>
      </c>
      <c r="O163" s="356">
        <f>COUNTIF('Descriptif - STOPP'!$BT$5:$BT$85,"?1")+COUNTIF('Descriptif - STOPP'!$BT$5:$BT$85,"?2")+COUNTIF('Descriptif - STOPP'!$BT$5:$BT$85,"?3")+COUNTIF('Descriptif - STOPP'!$BT$5:$BT$85,"?4")+COUNTIF('Descriptif - STOPP'!$BT$5:$BT$85,"?5")+COUNTIF('Descriptif - STOPP'!$BT$5:$BT$85,"?6")+COUNTIF('Descriptif - STOPP'!$BT$5:$BT$85,"?7")+COUNTIF('Descriptif - STOPP'!$BT$5:$BT$85,"?8")+COUNTIF('Descriptif - STOPP'!$BT$5:$BT$85,"?9")+COUNTIF('Descriptif - STOPP'!$BT$5:$BT$85,"?10")+COUNTIF('Descriptif - STOPP'!$BT$5:$BT$85,"?11")+COUNTIF('Descriptif - STOPP'!$BT$5:$BT$85,"?12")+COUNTIF('Descriptif - STOPP'!$BT$5:$BT$85,"?13")+COUNTIF('Descriptif - STOPP'!$BT$5:$BT$85,"?14")</f>
        <v>0</v>
      </c>
      <c r="P163" s="356">
        <f>+COUNTIF('Descriptif - STOPP'!$DH$5:$DH$85,"?*")</f>
        <v>0</v>
      </c>
    </row>
    <row r="164" spans="1:16" ht="32.1" customHeight="1" x14ac:dyDescent="0.25">
      <c r="A164" s="29" t="s">
        <v>367</v>
      </c>
      <c r="B164" s="349" t="str">
        <f>'Descriptif - STOPP'!$BU$5&amp;" "&amp;'Descriptif - STOPP'!$BU$6&amp;" "&amp;'Descriptif - STOPP'!$BU$7&amp;" "&amp;'Descriptif - STOPP'!$DI$5&amp;" "&amp;'Descriptif - STOPP'!$DI$6&amp;" "&amp;'Descriptif - STOPP'!$DI$7</f>
        <v xml:space="preserve">     </v>
      </c>
      <c r="C164" s="350" t="str">
        <f>'Descriptif - STOPP'!$BU$8&amp;" "&amp;'Descriptif - STOPP'!$BU$9&amp;" "&amp;'Descriptif - STOPP'!$BU$10&amp;" "&amp;'Descriptif - STOPP'!$BU$11&amp;" "&amp;'Descriptif - STOPP'!$BU$12&amp;" "&amp;'Descriptif - STOPP'!$BU$13&amp;" "&amp;'Descriptif - STOPP'!$BU$14&amp;" "&amp;'Descriptif - STOPP'!$BU$15&amp;" "&amp;'Descriptif - STOPP'!$BU$16&amp;" "&amp;'Descriptif - STOPP'!$BU$17&amp;" "&amp;'Descriptif - STOPP'!$BU$18&amp;" "&amp;'Descriptif - STOPP'!$BU$19&amp;" "&amp;'Descriptif - STOPP'!$BU$20&amp;" "&amp;'Descriptif - STOPP'!$DI$8&amp;" "&amp;'Descriptif - STOPP'!$DI$9&amp;" "&amp;'Descriptif - STOPP'!$DI$10&amp;" "&amp;'Descriptif - STOPP'!$DI$11&amp;" "&amp;'Descriptif - STOPP'!$DI$12&amp;" "&amp;'Descriptif - STOPP'!$DI$13&amp;" "&amp;'Descriptif - STOPP'!$DI$14&amp;" "&amp;'Descriptif - STOPP'!$DI$15&amp;" "&amp;'Descriptif - STOPP'!$DI$16&amp;" "&amp;'Descriptif - STOPP'!$DI$17&amp;" "&amp;'Descriptif - STOPP'!$DI$18&amp;" "&amp;'Descriptif - STOPP'!$DI$19&amp;" "&amp;'Descriptif - STOPP'!$DI$20</f>
        <v xml:space="preserve">                         </v>
      </c>
      <c r="D164" s="350" t="str">
        <f>'Descriptif - STOPP'!$BU$21&amp;" "&amp;'Descriptif - STOPP'!$BU$22&amp;" "&amp;'Descriptif - STOPP'!$BU$23&amp;" "&amp;'Descriptif - STOPP'!$BU$24&amp;" "&amp;'Descriptif - STOPP'!$BU$25&amp;" "&amp;'Descriptif - STOPP'!$BU$26&amp;" "&amp;'Descriptif - STOPP'!$BU$27&amp;" "&amp;'Descriptif - STOPP'!$BU$28&amp;" "&amp;'Descriptif - STOPP'!$BU$29&amp;" "&amp;'Descriptif - STOPP'!$BU$30&amp;" "&amp;'Descriptif - STOPP'!$BU$31&amp;" "&amp;'Descriptif - STOPP'!$DI$21&amp;" "&amp;'Descriptif - STOPP'!$DI$22&amp;" "&amp;'Descriptif - STOPP'!$DI$23&amp;" "&amp;'Descriptif - STOPP'!$DI$24&amp;" "&amp;'Descriptif - STOPP'!$DI$25&amp;" "&amp;'Descriptif - STOPP'!$DI$26&amp;" "&amp;'Descriptif - STOPP'!$DI$27&amp;" "&amp;'Descriptif - STOPP'!$DI$28&amp;" "&amp;'Descriptif - STOPP'!$DI$29&amp;" "&amp;'Descriptif - STOPP'!$DI$30&amp;" "&amp;'Descriptif - STOPP'!$DI$31</f>
        <v xml:space="preserve">                     </v>
      </c>
      <c r="E164" s="350" t="str">
        <f>'Descriptif - STOPP'!$BU$32&amp;" "&amp;'Descriptif - STOPP'!$BU$33&amp;" "&amp;'Descriptif - STOPP'!$BU$34&amp;" "&amp;'Descriptif - STOPP'!$BU$35&amp;" "&amp;'Descriptif - STOPP'!$BU$36&amp;" "&amp;'Descriptif - STOPP'!$BU$37&amp;" "&amp;'Descriptif - STOPP'!$BU$38&amp;" "&amp;'Descriptif - STOPP'!$BU$39&amp;" "&amp;'Descriptif - STOPP'!$BU$40&amp;" "&amp;'Descriptif - STOPP'!$BU$41&amp;" "&amp;'Descriptif - STOPP'!$BU$42&amp;" "&amp;'Descriptif - STOPP'!$BU$43&amp;" "&amp;'Descriptif - STOPP'!$BU$44&amp;" "&amp;'Descriptif - STOPP'!$BU$45&amp;" "&amp;'Descriptif - STOPP'!$DI$32&amp;" "&amp;'Descriptif - STOPP'!$DI$33&amp;" "&amp;'Descriptif - STOPP'!$DI$34&amp;" "&amp;'Descriptif - STOPP'!$DI$35&amp;" "&amp;'Descriptif - STOPP'!$DI$36&amp;" "&amp;'Descriptif - STOPP'!$DI$37&amp;" "&amp;'Descriptif - STOPP'!$DI$38&amp;" "&amp;'Descriptif - STOPP'!$DI$39&amp;" "&amp;'Descriptif - STOPP'!$DI$40&amp;" "&amp;'Descriptif - STOPP'!$DI$41&amp;" "&amp;'Descriptif - STOPP'!$DI$42&amp;" "&amp;'Descriptif - STOPP'!$DI$43&amp;" "&amp;'Descriptif - STOPP'!$DI$44&amp;" "&amp;'Descriptif - STOPP'!$DI$45</f>
        <v xml:space="preserve">                           </v>
      </c>
      <c r="F164" s="350" t="str">
        <f>'Descriptif - STOPP'!$BU$46&amp;" "&amp;'Descriptif - STOPP'!$BU$47&amp;" "&amp;'Descriptif - STOPP'!$BU$48&amp;" "&amp;'Descriptif - STOPP'!$BU$49&amp;" "&amp;'Descriptif - STOPP'!$BU$50&amp;" "&amp;'Descriptif - STOPP'!$BU$51&amp;" "&amp;'Descriptif - STOPP'!$DI$46&amp;" "&amp;'Descriptif - STOPP'!$DI$47&amp;" "&amp;'Descriptif - STOPP'!$DI$48&amp;" "&amp;'Descriptif - STOPP'!$DI$49&amp;" "&amp;'Descriptif - STOPP'!$DI$50&amp;" "&amp;'Descriptif - STOPP'!$DI$51</f>
        <v xml:space="preserve">           </v>
      </c>
      <c r="G164" s="350" t="str">
        <f>'Descriptif - STOPP'!$BU$52&amp;" "&amp;'Descriptif - STOPP'!$BU$53&amp;" "&amp;'Descriptif - STOPP'!$BU$54&amp;" "&amp;'Descriptif - STOPP'!$BU$55&amp;" "&amp;'Descriptif - STOPP'!$DI$52&amp;" "&amp;'Descriptif - STOPP'!$DI$53&amp;" "&amp;'Descriptif - STOPP'!$DI$54&amp;" "&amp;'Descriptif - STOPP'!$DI$55</f>
        <v xml:space="preserve">       </v>
      </c>
      <c r="H164" s="350" t="str">
        <f>'Descriptif - STOPP'!$BU$56&amp;" "&amp;'Descriptif - STOPP'!$BU$57&amp;" "&amp;'Descriptif - STOPP'!$BU$58&amp;" "&amp;'Descriptif - STOPP'!$BU$59&amp;" "&amp;'Descriptif - STOPP'!$BU$60&amp;" "&amp;'Descriptif - STOPP'!$DI$56&amp;" "&amp;'Descriptif - STOPP'!$DI$57&amp;" "&amp;'Descriptif - STOPP'!$DI$58&amp;" "&amp;'Descriptif - STOPP'!$DI$59&amp;" "&amp;'Descriptif - STOPP'!$DI$60</f>
        <v xml:space="preserve">         </v>
      </c>
      <c r="I164" s="350" t="str">
        <f>'Descriptif - STOPP'!$BU$61&amp;" "&amp;'Descriptif - STOPP'!$BU$62&amp;" "&amp;'Descriptif - STOPP'!$BU$63&amp;" "&amp;'Descriptif - STOPP'!$BU$64&amp;" "&amp;'Descriptif - STOPP'!$BU$65&amp;" "&amp;'Descriptif - STOPP'!$BU$66&amp;" "&amp;'Descriptif - STOPP'!$BU$67&amp;" "&amp;'Descriptif - STOPP'!$BU$68&amp;" "&amp;'Descriptif - STOPP'!$BU$69&amp;" "&amp;'Descriptif - STOPP'!$DI$61&amp;" "&amp;'Descriptif - STOPP'!$DI$62&amp;" "&amp;'Descriptif - STOPP'!$DI$63&amp;" "&amp;'Descriptif - STOPP'!$DI$64&amp;" "&amp;'Descriptif - STOPP'!$DI$65&amp;" "&amp;'Descriptif - STOPP'!$DI$66&amp;" "&amp;'Descriptif - STOPP'!$DI$67&amp;" "&amp;'Descriptif - STOPP'!$DI$68&amp;" "&amp;'Descriptif - STOPP'!$DI$69</f>
        <v xml:space="preserve">                 </v>
      </c>
      <c r="J164" s="350" t="str">
        <f>'Descriptif - STOPP'!$BU$70&amp;" "&amp;'Descriptif - STOPP'!$BU$71&amp;" "&amp;'Descriptif - STOPP'!$DI$70&amp;" "&amp;'Descriptif - STOPP'!$DI$71</f>
        <v xml:space="preserve">   </v>
      </c>
      <c r="K164" s="350" t="str">
        <f>'Descriptif - STOPP'!$BU$73&amp;" "&amp;'Descriptif - STOPP'!$BU$74&amp;" "&amp;'Descriptif - STOPP'!$BU$75&amp;" "&amp;'Descriptif - STOPP'!$BU$76&amp;" "&amp;'Descriptif - STOPP'!$BU$77&amp;" "&amp;'Descriptif - STOPP'!$DI$73&amp;" "&amp;'Descriptif - STOPP'!$DI$74&amp;" "&amp;'Descriptif - STOPP'!$DI$75&amp;" "&amp;'Descriptif - STOPP'!$DI$76&amp;" "&amp;'Descriptif - STOPP'!$DI$77</f>
        <v xml:space="preserve">         </v>
      </c>
      <c r="L164" s="350" t="str">
        <f>'Descriptif - STOPP'!$BU$78&amp;" "&amp;'Descriptif - STOPP'!$BU$79&amp;" "&amp;'Descriptif - STOPP'!$BU$80&amp;" "&amp;'Descriptif - STOPP'!$BU$81&amp;" "&amp;'Descriptif - STOPP'!$DI$78&amp;" "&amp;'Descriptif - STOPP'!$DI$79&amp;" "&amp;'Descriptif - STOPP'!$DI$80&amp;" "&amp;'Descriptif - STOPP'!$DI$81</f>
        <v xml:space="preserve">       </v>
      </c>
      <c r="M164" s="350" t="str">
        <f>'Descriptif - STOPP'!$BU$82&amp;" "&amp;'Descriptif - STOPP'!$BU$83&amp;" "&amp;'Descriptif - STOPP'!$BU$84&amp;" "&amp;'Descriptif - STOPP'!$DI$82&amp;" "&amp;'Descriptif - STOPP'!$DI$83&amp;" "&amp;'Descriptif - STOPP'!$DI$84</f>
        <v xml:space="preserve">     </v>
      </c>
      <c r="N164" s="351" t="str">
        <f>'Descriptif - STOPP'!$BU$85&amp;" "&amp;'Descriptif - STOPP'!$DI$85</f>
        <v xml:space="preserve"> </v>
      </c>
      <c r="O164" s="352">
        <f>COUNTIF('Descriptif - STOPP'!$BU$5:$BU$85,"?1")+COUNTIF('Descriptif - STOPP'!$BU$5:$BU$85,"?2")+COUNTIF('Descriptif - STOPP'!$BU$5:$BU$85,"?3")+COUNTIF('Descriptif - STOPP'!$BU$5:$BU$85,"?4")+COUNTIF('Descriptif - STOPP'!$BU$5:$BU$85,"?5")+COUNTIF('Descriptif - STOPP'!$BU$5:$BU$85,"?6")+COUNTIF('Descriptif - STOPP'!$BU$5:$BU$85,"?7")+COUNTIF('Descriptif - STOPP'!$BU$5:$BU$85,"?8")+COUNTIF('Descriptif - STOPP'!$BU$5:$BU$85,"?9")+COUNTIF('Descriptif - STOPP'!$BU$5:$BU$85,"?10")+COUNTIF('Descriptif - STOPP'!$BU$5:$BU$85,"?11")+COUNTIF('Descriptif - STOPP'!$BU$5:$BU$85,"?12")+COUNTIF('Descriptif - STOPP'!$BU$5:$BU$85,"?13")+COUNTIF('Descriptif - STOPP'!$BU$5:$BU$85,"?14")</f>
        <v>0</v>
      </c>
      <c r="P164" s="352">
        <f>+COUNTIF('Descriptif - STOPP'!$DI$5:$DI$85,"?*")</f>
        <v>0</v>
      </c>
    </row>
    <row r="165" spans="1:16" ht="32.1" customHeight="1" x14ac:dyDescent="0.25">
      <c r="A165" s="31" t="s">
        <v>368</v>
      </c>
      <c r="B165" s="353" t="str">
        <f>'Descriptif - STOPP'!$BV$5&amp;" "&amp;'Descriptif - STOPP'!$BV$6&amp;" "&amp;'Descriptif - STOPP'!$BV$7&amp;" "&amp;'Descriptif - STOPP'!$DJ$5&amp;" "&amp;'Descriptif - STOPP'!$DJ$6&amp;" "&amp;'Descriptif - STOPP'!$DJ$7</f>
        <v xml:space="preserve">     </v>
      </c>
      <c r="C165" s="354" t="str">
        <f>'Descriptif - STOPP'!$BV$8&amp;" "&amp;'Descriptif - STOPP'!$BV$9&amp;" "&amp;'Descriptif - STOPP'!$BV$10&amp;" "&amp;'Descriptif - STOPP'!$BV$11&amp;" "&amp;'Descriptif - STOPP'!$BV$12&amp;" "&amp;'Descriptif - STOPP'!$BV$13&amp;" "&amp;'Descriptif - STOPP'!$BV$14&amp;" "&amp;'Descriptif - STOPP'!$BV$15&amp;" "&amp;'Descriptif - STOPP'!$BV$16&amp;" "&amp;'Descriptif - STOPP'!$BV$17&amp;" "&amp;'Descriptif - STOPP'!$BV$18&amp;" "&amp;'Descriptif - STOPP'!$BV$19&amp;" "&amp;'Descriptif - STOPP'!$BV$20&amp;" "&amp;'Descriptif - STOPP'!$DJ$8&amp;" "&amp;'Descriptif - STOPP'!$DJ$9&amp;" "&amp;'Descriptif - STOPP'!$DJ$10&amp;" "&amp;'Descriptif - STOPP'!$DJ$11&amp;" "&amp;'Descriptif - STOPP'!$DJ$12&amp;" "&amp;'Descriptif - STOPP'!$DJ$13&amp;" "&amp;'Descriptif - STOPP'!$DJ$14&amp;" "&amp;'Descriptif - STOPP'!$DJ$15&amp;" "&amp;'Descriptif - STOPP'!$DJ$16&amp;" "&amp;'Descriptif - STOPP'!$DJ$17&amp;" "&amp;'Descriptif - STOPP'!$DJ$18&amp;" "&amp;'Descriptif - STOPP'!$DJ$19&amp;" "&amp;'Descriptif - STOPP'!$DJ$20</f>
        <v xml:space="preserve">                         </v>
      </c>
      <c r="D165" s="354" t="str">
        <f>'Descriptif - STOPP'!$BV$21&amp;" "&amp;'Descriptif - STOPP'!$BV$22&amp;" "&amp;'Descriptif - STOPP'!$BV$23&amp;" "&amp;'Descriptif - STOPP'!$BV$24&amp;" "&amp;'Descriptif - STOPP'!$BV$25&amp;" "&amp;'Descriptif - STOPP'!$BV$26&amp;" "&amp;'Descriptif - STOPP'!$BV$27&amp;" "&amp;'Descriptif - STOPP'!$BV$28&amp;" "&amp;'Descriptif - STOPP'!$BV$29&amp;" "&amp;'Descriptif - STOPP'!$BV$30&amp;" "&amp;'Descriptif - STOPP'!$BV$31&amp;" "&amp;'Descriptif - STOPP'!$DJ$21&amp;" "&amp;'Descriptif - STOPP'!$DJ$22&amp;" "&amp;'Descriptif - STOPP'!$DJ$23&amp;" "&amp;'Descriptif - STOPP'!$DJ$24&amp;" "&amp;'Descriptif - STOPP'!$DJ$25&amp;" "&amp;'Descriptif - STOPP'!$DJ$26&amp;" "&amp;'Descriptif - STOPP'!$DJ$27&amp;" "&amp;'Descriptif - STOPP'!$DJ$28&amp;" "&amp;'Descriptif - STOPP'!$DJ$29&amp;" "&amp;'Descriptif - STOPP'!$DJ$30&amp;" "&amp;'Descriptif - STOPP'!$DJ$31</f>
        <v xml:space="preserve">                     </v>
      </c>
      <c r="E165" s="354" t="str">
        <f>'Descriptif - STOPP'!$BV$32&amp;" "&amp;'Descriptif - STOPP'!$BV$33&amp;" "&amp;'Descriptif - STOPP'!$BV$34&amp;" "&amp;'Descriptif - STOPP'!$BV$35&amp;" "&amp;'Descriptif - STOPP'!$BV$36&amp;" "&amp;'Descriptif - STOPP'!$BV$37&amp;" "&amp;'Descriptif - STOPP'!$BV$38&amp;" "&amp;'Descriptif - STOPP'!$BV$39&amp;" "&amp;'Descriptif - STOPP'!$BV$40&amp;" "&amp;'Descriptif - STOPP'!$BV$41&amp;" "&amp;'Descriptif - STOPP'!$BV$42&amp;" "&amp;'Descriptif - STOPP'!$BV$43&amp;" "&amp;'Descriptif - STOPP'!$BV$44&amp;" "&amp;'Descriptif - STOPP'!$BV$45&amp;" "&amp;'Descriptif - STOPP'!$DJ$32&amp;" "&amp;'Descriptif - STOPP'!$DJ$33&amp;" "&amp;'Descriptif - STOPP'!$DJ$34&amp;" "&amp;'Descriptif - STOPP'!$DJ$35&amp;" "&amp;'Descriptif - STOPP'!$DJ$36&amp;" "&amp;'Descriptif - STOPP'!$DJ$37&amp;" "&amp;'Descriptif - STOPP'!$DJ$38&amp;" "&amp;'Descriptif - STOPP'!$DJ$39&amp;" "&amp;'Descriptif - STOPP'!$DJ$40&amp;" "&amp;'Descriptif - STOPP'!$DJ$41&amp;" "&amp;'Descriptif - STOPP'!$DJ$42&amp;" "&amp;'Descriptif - STOPP'!$DJ$43&amp;" "&amp;'Descriptif - STOPP'!$DJ$44&amp;" "&amp;'Descriptif - STOPP'!$DJ$45</f>
        <v xml:space="preserve">                           </v>
      </c>
      <c r="F165" s="354" t="str">
        <f>'Descriptif - STOPP'!$BV$46&amp;" "&amp;'Descriptif - STOPP'!$BV$47&amp;" "&amp;'Descriptif - STOPP'!$BV$48&amp;" "&amp;'Descriptif - STOPP'!$BV$49&amp;" "&amp;'Descriptif - STOPP'!$BV$50&amp;" "&amp;'Descriptif - STOPP'!$BV$51&amp;" "&amp;'Descriptif - STOPP'!$DJ$46&amp;" "&amp;'Descriptif - STOPP'!$DJ$47&amp;" "&amp;'Descriptif - STOPP'!$DJ$48&amp;" "&amp;'Descriptif - STOPP'!$DJ$49&amp;" "&amp;'Descriptif - STOPP'!$DJ$50&amp;" "&amp;'Descriptif - STOPP'!$DJ$51</f>
        <v xml:space="preserve">           </v>
      </c>
      <c r="G165" s="354" t="str">
        <f>'Descriptif - STOPP'!$BV$52&amp;" "&amp;'Descriptif - STOPP'!$BV$53&amp;" "&amp;'Descriptif - STOPP'!$BV$54&amp;" "&amp;'Descriptif - STOPP'!$BV$55&amp;" "&amp;'Descriptif - STOPP'!$DJ$52&amp;" "&amp;'Descriptif - STOPP'!$DJ$53&amp;" "&amp;'Descriptif - STOPP'!$DJ$54&amp;" "&amp;'Descriptif - STOPP'!$DJ$55</f>
        <v xml:space="preserve">       </v>
      </c>
      <c r="H165" s="354" t="str">
        <f>'Descriptif - STOPP'!$BV$56&amp;" "&amp;'Descriptif - STOPP'!$BV$57&amp;" "&amp;'Descriptif - STOPP'!$BV$58&amp;" "&amp;'Descriptif - STOPP'!$BV$59&amp;" "&amp;'Descriptif - STOPP'!$BV$60&amp;" "&amp;'Descriptif - STOPP'!$DJ$56&amp;" "&amp;'Descriptif - STOPP'!$DJ$57&amp;" "&amp;'Descriptif - STOPP'!$DJ$58&amp;" "&amp;'Descriptif - STOPP'!$DJ$59&amp;" "&amp;'Descriptif - STOPP'!$DJ$60</f>
        <v xml:space="preserve">         </v>
      </c>
      <c r="I165" s="354" t="str">
        <f>'Descriptif - STOPP'!$BV$61&amp;" "&amp;'Descriptif - STOPP'!$BV$62&amp;" "&amp;'Descriptif - STOPP'!$BV$63&amp;" "&amp;'Descriptif - STOPP'!$BV$64&amp;" "&amp;'Descriptif - STOPP'!$BV$65&amp;" "&amp;'Descriptif - STOPP'!$BV$66&amp;" "&amp;'Descriptif - STOPP'!$BV$67&amp;" "&amp;'Descriptif - STOPP'!$BV$68&amp;" "&amp;'Descriptif - STOPP'!$BV$69&amp;" "&amp;'Descriptif - STOPP'!$DJ$61&amp;" "&amp;'Descriptif - STOPP'!$DJ$62&amp;" "&amp;'Descriptif - STOPP'!$DJ$63&amp;" "&amp;'Descriptif - STOPP'!$DJ$64&amp;" "&amp;'Descriptif - STOPP'!$DJ$65&amp;" "&amp;'Descriptif - STOPP'!$DJ$66&amp;" "&amp;'Descriptif - STOPP'!$DJ$67&amp;" "&amp;'Descriptif - STOPP'!$DJ$68&amp;" "&amp;'Descriptif - STOPP'!$DJ$69</f>
        <v xml:space="preserve">                 </v>
      </c>
      <c r="J165" s="354" t="str">
        <f>'Descriptif - STOPP'!$BV$70&amp;" "&amp;'Descriptif - STOPP'!$BV$71&amp;" "&amp;'Descriptif - STOPP'!$DJ$70&amp;" "&amp;'Descriptif - STOPP'!$DJ$71</f>
        <v xml:space="preserve">   </v>
      </c>
      <c r="K165" s="354" t="str">
        <f>'Descriptif - STOPP'!$BV$73&amp;" "&amp;'Descriptif - STOPP'!$BV$74&amp;" "&amp;'Descriptif - STOPP'!$BV$75&amp;" "&amp;'Descriptif - STOPP'!$BV$76&amp;" "&amp;'Descriptif - STOPP'!$BV$77&amp;" "&amp;'Descriptif - STOPP'!$DJ$73&amp;" "&amp;'Descriptif - STOPP'!$DJ$74&amp;" "&amp;'Descriptif - STOPP'!$DJ$75&amp;" "&amp;'Descriptif - STOPP'!$DJ$76&amp;" "&amp;'Descriptif - STOPP'!$DJ$77</f>
        <v xml:space="preserve">         </v>
      </c>
      <c r="L165" s="354" t="str">
        <f>'Descriptif - STOPP'!$BV$78&amp;" "&amp;'Descriptif - STOPP'!$BV$79&amp;" "&amp;'Descriptif - STOPP'!$BV$80&amp;" "&amp;'Descriptif - STOPP'!$BV$81&amp;" "&amp;'Descriptif - STOPP'!$DJ$78&amp;" "&amp;'Descriptif - STOPP'!$DJ$79&amp;" "&amp;'Descriptif - STOPP'!$DJ$80&amp;" "&amp;'Descriptif - STOPP'!$DJ$81</f>
        <v xml:space="preserve">       </v>
      </c>
      <c r="M165" s="354" t="str">
        <f>'Descriptif - STOPP'!$BV$82&amp;" "&amp;'Descriptif - STOPP'!$BV$83&amp;" "&amp;'Descriptif - STOPP'!$BV$84&amp;" "&amp;'Descriptif - STOPP'!$DJ$82&amp;" "&amp;'Descriptif - STOPP'!$DJ$83&amp;" "&amp;'Descriptif - STOPP'!$DJ$84</f>
        <v xml:space="preserve">     </v>
      </c>
      <c r="N165" s="355" t="str">
        <f>'Descriptif - STOPP'!$BV$85&amp;" "&amp;'Descriptif - STOPP'!$DJ$85</f>
        <v xml:space="preserve"> </v>
      </c>
      <c r="O165" s="356">
        <f>COUNTIF('Descriptif - STOPP'!$BV$5:$BV$85,"?1")+COUNTIF('Descriptif - STOPP'!$BV$5:$BV$85,"?2")+COUNTIF('Descriptif - STOPP'!$BV$5:$BV$85,"?3")+COUNTIF('Descriptif - STOPP'!$BV$5:$BV$85,"?4")+COUNTIF('Descriptif - STOPP'!$BV$5:$BV$85,"?5")+COUNTIF('Descriptif - STOPP'!$BV$5:$BV$85,"?6")+COUNTIF('Descriptif - STOPP'!$BV$5:$BV$85,"?7")+COUNTIF('Descriptif - STOPP'!$BV$5:$BV$85,"?8")+COUNTIF('Descriptif - STOPP'!$BV$5:$BV$85,"?9")+COUNTIF('Descriptif - STOPP'!$BV$5:$BV$85,"?10")+COUNTIF('Descriptif - STOPP'!$BV$5:$BV$85,"?11")+COUNTIF('Descriptif - STOPP'!$BV$5:$BV$85,"?12")+COUNTIF('Descriptif - STOPP'!$BV$5:$BV$85,"?13")+COUNTIF('Descriptif - STOPP'!$BV$5:$BV$85,"?14")</f>
        <v>0</v>
      </c>
      <c r="P165" s="356">
        <f>+COUNTIF('Descriptif - STOPP'!$DJ$5:$DJ$85,"?*")</f>
        <v>0</v>
      </c>
    </row>
    <row r="166" spans="1:16" ht="32.1" customHeight="1" x14ac:dyDescent="0.25">
      <c r="A166" s="29" t="s">
        <v>369</v>
      </c>
      <c r="B166" s="349" t="str">
        <f>'Descriptif - STOPP'!$BW$5&amp;" "&amp;'Descriptif - STOPP'!$BW$6&amp;" "&amp;'Descriptif - STOPP'!$BW$7&amp;" "&amp;'Descriptif - STOPP'!$DK$5&amp;" "&amp;'Descriptif - STOPP'!$DK$6&amp;" "&amp;'Descriptif - STOPP'!$DK$7</f>
        <v xml:space="preserve">     </v>
      </c>
      <c r="C166" s="350" t="str">
        <f>'Descriptif - STOPP'!$BW$8&amp;" "&amp;'Descriptif - STOPP'!$BW$9&amp;" "&amp;'Descriptif - STOPP'!$BW$10&amp;" "&amp;'Descriptif - STOPP'!$BW$11&amp;" "&amp;'Descriptif - STOPP'!$BW$12&amp;" "&amp;'Descriptif - STOPP'!$BW$13&amp;" "&amp;'Descriptif - STOPP'!$BW$14&amp;" "&amp;'Descriptif - STOPP'!$BW$15&amp;" "&amp;'Descriptif - STOPP'!$BW$16&amp;" "&amp;'Descriptif - STOPP'!$BW$17&amp;" "&amp;'Descriptif - STOPP'!$BW$18&amp;" "&amp;'Descriptif - STOPP'!$BW$19&amp;" "&amp;'Descriptif - STOPP'!$BW$20&amp;" "&amp;'Descriptif - STOPP'!$DK$8&amp;" "&amp;'Descriptif - STOPP'!$DK$9&amp;" "&amp;'Descriptif - STOPP'!$DK$10&amp;" "&amp;'Descriptif - STOPP'!$DK$11&amp;" "&amp;'Descriptif - STOPP'!$DK$12&amp;" "&amp;'Descriptif - STOPP'!$DK$13&amp;" "&amp;'Descriptif - STOPP'!$DK$14&amp;" "&amp;'Descriptif - STOPP'!$DK$15&amp;" "&amp;'Descriptif - STOPP'!$DK$16&amp;" "&amp;'Descriptif - STOPP'!$DK$17&amp;" "&amp;'Descriptif - STOPP'!$DK$18&amp;" "&amp;'Descriptif - STOPP'!$DK$19&amp;" "&amp;'Descriptif - STOPP'!$DK$20</f>
        <v xml:space="preserve">                         </v>
      </c>
      <c r="D166" s="350" t="str">
        <f>'Descriptif - STOPP'!$BW$21&amp;" "&amp;'Descriptif - STOPP'!$BW$22&amp;" "&amp;'Descriptif - STOPP'!$BW$23&amp;" "&amp;'Descriptif - STOPP'!$BW$24&amp;" "&amp;'Descriptif - STOPP'!$BW$25&amp;" "&amp;'Descriptif - STOPP'!$BW$26&amp;" "&amp;'Descriptif - STOPP'!$BW$27&amp;" "&amp;'Descriptif - STOPP'!$BW$28&amp;" "&amp;'Descriptif - STOPP'!$BW$29&amp;" "&amp;'Descriptif - STOPP'!$BW$30&amp;" "&amp;'Descriptif - STOPP'!$BW$31&amp;" "&amp;'Descriptif - STOPP'!$DK$21&amp;" "&amp;'Descriptif - STOPP'!$DK$22&amp;" "&amp;'Descriptif - STOPP'!$DK$23&amp;" "&amp;'Descriptif - STOPP'!$DK$24&amp;" "&amp;'Descriptif - STOPP'!$DK$25&amp;" "&amp;'Descriptif - STOPP'!$DK$26&amp;" "&amp;'Descriptif - STOPP'!$DK$27&amp;" "&amp;'Descriptif - STOPP'!$DK$28&amp;" "&amp;'Descriptif - STOPP'!$DK$29&amp;" "&amp;'Descriptif - STOPP'!$DK$30&amp;" "&amp;'Descriptif - STOPP'!$DK$31</f>
        <v xml:space="preserve">                     </v>
      </c>
      <c r="E166" s="350" t="str">
        <f>'Descriptif - STOPP'!$BW$32&amp;" "&amp;'Descriptif - STOPP'!$BW$33&amp;" "&amp;'Descriptif - STOPP'!$BW$34&amp;" "&amp;'Descriptif - STOPP'!$BW$35&amp;" "&amp;'Descriptif - STOPP'!$BW$36&amp;" "&amp;'Descriptif - STOPP'!$BW$37&amp;" "&amp;'Descriptif - STOPP'!$BW$38&amp;" "&amp;'Descriptif - STOPP'!$BW$39&amp;" "&amp;'Descriptif - STOPP'!$BW$40&amp;" "&amp;'Descriptif - STOPP'!$BW$41&amp;" "&amp;'Descriptif - STOPP'!$BW$42&amp;" "&amp;'Descriptif - STOPP'!$BW$43&amp;" "&amp;'Descriptif - STOPP'!$BW$44&amp;" "&amp;'Descriptif - STOPP'!$BW$45&amp;" "&amp;'Descriptif - STOPP'!$DK$32&amp;" "&amp;'Descriptif - STOPP'!$DK$33&amp;" "&amp;'Descriptif - STOPP'!$DK$34&amp;" "&amp;'Descriptif - STOPP'!$DK$35&amp;" "&amp;'Descriptif - STOPP'!$DK$36&amp;" "&amp;'Descriptif - STOPP'!$DK$37&amp;" "&amp;'Descriptif - STOPP'!$DK$38&amp;" "&amp;'Descriptif - STOPP'!$DK$39&amp;" "&amp;'Descriptif - STOPP'!$DK$40&amp;" "&amp;'Descriptif - STOPP'!$DK$41&amp;" "&amp;'Descriptif - STOPP'!$DK$42&amp;" "&amp;'Descriptif - STOPP'!$DK$43&amp;" "&amp;'Descriptif - STOPP'!$DK$44&amp;" "&amp;'Descriptif - STOPP'!$DK$45</f>
        <v xml:space="preserve">                           </v>
      </c>
      <c r="F166" s="350" t="str">
        <f>'Descriptif - STOPP'!$BW$46&amp;" "&amp;'Descriptif - STOPP'!$BW$47&amp;" "&amp;'Descriptif - STOPP'!$BW$48&amp;" "&amp;'Descriptif - STOPP'!$BW$49&amp;" "&amp;'Descriptif - STOPP'!$BW$50&amp;" "&amp;'Descriptif - STOPP'!$BW$51&amp;" "&amp;'Descriptif - STOPP'!$DK$46&amp;" "&amp;'Descriptif - STOPP'!$DK$47&amp;" "&amp;'Descriptif - STOPP'!$DK$48&amp;" "&amp;'Descriptif - STOPP'!$DK$49&amp;" "&amp;'Descriptif - STOPP'!$DK$50&amp;" "&amp;'Descriptif - STOPP'!$DK$51</f>
        <v xml:space="preserve">           </v>
      </c>
      <c r="G166" s="350" t="str">
        <f>'Descriptif - STOPP'!$BW$52&amp;" "&amp;'Descriptif - STOPP'!$BW$53&amp;" "&amp;'Descriptif - STOPP'!$BW$54&amp;" "&amp;'Descriptif - STOPP'!$BW$55&amp;" "&amp;'Descriptif - STOPP'!$DK$52&amp;" "&amp;'Descriptif - STOPP'!$DK$53&amp;" "&amp;'Descriptif - STOPP'!$DK$54&amp;" "&amp;'Descriptif - STOPP'!$DK$55</f>
        <v xml:space="preserve">       </v>
      </c>
      <c r="H166" s="350" t="str">
        <f>'Descriptif - STOPP'!$BW$56&amp;" "&amp;'Descriptif - STOPP'!$BW$57&amp;" "&amp;'Descriptif - STOPP'!$BW$58&amp;" "&amp;'Descriptif - STOPP'!$BW$59&amp;" "&amp;'Descriptif - STOPP'!$BW$60&amp;" "&amp;'Descriptif - STOPP'!$DK$56&amp;" "&amp;'Descriptif - STOPP'!$DK$57&amp;" "&amp;'Descriptif - STOPP'!$DK$58&amp;" "&amp;'Descriptif - STOPP'!$DK$59&amp;" "&amp;'Descriptif - STOPP'!$DK$60</f>
        <v xml:space="preserve">         </v>
      </c>
      <c r="I166" s="350" t="str">
        <f>'Descriptif - STOPP'!$BW$61&amp;" "&amp;'Descriptif - STOPP'!$BW$62&amp;" "&amp;'Descriptif - STOPP'!$BW$63&amp;" "&amp;'Descriptif - STOPP'!$BW$64&amp;" "&amp;'Descriptif - STOPP'!$BW$65&amp;" "&amp;'Descriptif - STOPP'!$BW$66&amp;" "&amp;'Descriptif - STOPP'!$BW$67&amp;" "&amp;'Descriptif - STOPP'!$BW$68&amp;" "&amp;'Descriptif - STOPP'!$BW$69&amp;" "&amp;'Descriptif - STOPP'!$DK$61&amp;" "&amp;'Descriptif - STOPP'!$DK$62&amp;" "&amp;'Descriptif - STOPP'!$DK$63&amp;" "&amp;'Descriptif - STOPP'!$DK$64&amp;" "&amp;'Descriptif - STOPP'!$DK$65&amp;" "&amp;'Descriptif - STOPP'!$DK$66&amp;" "&amp;'Descriptif - STOPP'!$DK$67&amp;" "&amp;'Descriptif - STOPP'!$DK$68&amp;" "&amp;'Descriptif - STOPP'!$DK$69</f>
        <v xml:space="preserve">                 </v>
      </c>
      <c r="J166" s="350" t="str">
        <f>'Descriptif - STOPP'!$BW$70&amp;" "&amp;'Descriptif - STOPP'!$BW$71&amp;" "&amp;'Descriptif - STOPP'!$DK$70&amp;" "&amp;'Descriptif - STOPP'!$DK$71</f>
        <v xml:space="preserve">   </v>
      </c>
      <c r="K166" s="350" t="str">
        <f>'Descriptif - STOPP'!$BW$73&amp;" "&amp;'Descriptif - STOPP'!$BW$74&amp;" "&amp;'Descriptif - STOPP'!$BW$75&amp;" "&amp;'Descriptif - STOPP'!$BW$76&amp;" "&amp;'Descriptif - STOPP'!$BW$77&amp;" "&amp;'Descriptif - STOPP'!$DK$73&amp;" "&amp;'Descriptif - STOPP'!$DK$74&amp;" "&amp;'Descriptif - STOPP'!$DK$75&amp;" "&amp;'Descriptif - STOPP'!$DK$76&amp;" "&amp;'Descriptif - STOPP'!$DK$77</f>
        <v xml:space="preserve">         </v>
      </c>
      <c r="L166" s="350" t="str">
        <f>'Descriptif - STOPP'!$BW$78&amp;" "&amp;'Descriptif - STOPP'!$BW$79&amp;" "&amp;'Descriptif - STOPP'!$BW$80&amp;" "&amp;'Descriptif - STOPP'!$BW$81&amp;" "&amp;'Descriptif - STOPP'!$DK$78&amp;" "&amp;'Descriptif - STOPP'!$DK$79&amp;" "&amp;'Descriptif - STOPP'!$DK$80&amp;" "&amp;'Descriptif - STOPP'!$DK$81</f>
        <v xml:space="preserve">       </v>
      </c>
      <c r="M166" s="350" t="str">
        <f>'Descriptif - STOPP'!$BW$82&amp;" "&amp;'Descriptif - STOPP'!$BW$83&amp;" "&amp;'Descriptif - STOPP'!$BW$84&amp;" "&amp;'Descriptif - STOPP'!$DK$82&amp;" "&amp;'Descriptif - STOPP'!$DK$83&amp;" "&amp;'Descriptif - STOPP'!$DK$84</f>
        <v xml:space="preserve">     </v>
      </c>
      <c r="N166" s="351" t="str">
        <f>'Descriptif - STOPP'!$BW$85&amp;" "&amp;'Descriptif - STOPP'!$DK$85</f>
        <v xml:space="preserve"> </v>
      </c>
      <c r="O166" s="352">
        <f>COUNTIF('Descriptif - STOPP'!$BW$5:$BW$85,"?1")+COUNTIF('Descriptif - STOPP'!$BW$5:$BW$85,"?2")+COUNTIF('Descriptif - STOPP'!$BW$5:$BW$85,"?3")+COUNTIF('Descriptif - STOPP'!$BW$5:$BW$85,"?4")+COUNTIF('Descriptif - STOPP'!$BW$5:$BW$85,"?5")+COUNTIF('Descriptif - STOPP'!$BW$5:$BW$85,"?6")+COUNTIF('Descriptif - STOPP'!$BW$5:$BW$85,"?7")+COUNTIF('Descriptif - STOPP'!$BW$5:$BW$85,"?8")+COUNTIF('Descriptif - STOPP'!$BW$5:$BW$85,"?9")+COUNTIF('Descriptif - STOPP'!$BW$5:$BW$85,"?10")+COUNTIF('Descriptif - STOPP'!$BW$5:$BW$85,"?11")+COUNTIF('Descriptif - STOPP'!$BW$5:$BW$85,"?12")+COUNTIF('Descriptif - STOPP'!$BW$5:$BW$85,"?13")+COUNTIF('Descriptif - STOPP'!$BW$5:$BW$85,"?14")</f>
        <v>0</v>
      </c>
      <c r="P166" s="352">
        <f>+COUNTIF('Descriptif - STOPP'!$DK$5:$DK$85,"?*")</f>
        <v>0</v>
      </c>
    </row>
    <row r="167" spans="1:16" ht="32.1" hidden="1" customHeight="1" x14ac:dyDescent="0.25">
      <c r="A167" s="31" t="s">
        <v>370</v>
      </c>
      <c r="B167" s="353" t="str">
        <f>'Descriptif - STOPP'!$BX$5&amp;" "&amp;'Descriptif - STOPP'!$BX$6&amp;" "&amp;'Descriptif - STOPP'!$BX$7&amp;" "&amp;'Descriptif - STOPP'!$DL$5&amp;" "&amp;'Descriptif - STOPP'!$DL$6&amp;" "&amp;'Descriptif - STOPP'!$DL$7</f>
        <v xml:space="preserve">     </v>
      </c>
      <c r="C167" s="354" t="str">
        <f>'Descriptif - STOPP'!$BX$8&amp;" "&amp;'Descriptif - STOPP'!$BX$9&amp;" "&amp;'Descriptif - STOPP'!$BX$10&amp;" "&amp;'Descriptif - STOPP'!$BX$11&amp;" "&amp;'Descriptif - STOPP'!$BX$12&amp;" "&amp;'Descriptif - STOPP'!$BX$13&amp;" "&amp;'Descriptif - STOPP'!$BX$14&amp;" "&amp;'Descriptif - STOPP'!$BX$15&amp;" "&amp;'Descriptif - STOPP'!$BX$16&amp;" "&amp;'Descriptif - STOPP'!$BX$17&amp;" "&amp;'Descriptif - STOPP'!$BX$18&amp;" "&amp;'Descriptif - STOPP'!$BX$19&amp;" "&amp;'Descriptif - STOPP'!$BX$20&amp;" "&amp;'Descriptif - STOPP'!$DL$8&amp;" "&amp;'Descriptif - STOPP'!$DL$9&amp;" "&amp;'Descriptif - STOPP'!$DL$10&amp;" "&amp;'Descriptif - STOPP'!$DL$11&amp;" "&amp;'Descriptif - STOPP'!$DL$12&amp;" "&amp;'Descriptif - STOPP'!$DL$13&amp;" "&amp;'Descriptif - STOPP'!$DL$14&amp;" "&amp;'Descriptif - STOPP'!$DL$15&amp;" "&amp;'Descriptif - STOPP'!$DL$16&amp;" "&amp;'Descriptif - STOPP'!$DL$17&amp;" "&amp;'Descriptif - STOPP'!$DL$18&amp;" "&amp;'Descriptif - STOPP'!$DL$19&amp;" "&amp;'Descriptif - STOPP'!$DL$20</f>
        <v xml:space="preserve">                         </v>
      </c>
      <c r="D167" s="354" t="str">
        <f>'Descriptif - STOPP'!$BX$21&amp;" "&amp;'Descriptif - STOPP'!$BX$22&amp;" "&amp;'Descriptif - STOPP'!$BX$23&amp;" "&amp;'Descriptif - STOPP'!$BX$24&amp;" "&amp;'Descriptif - STOPP'!$BX$25&amp;" "&amp;'Descriptif - STOPP'!$BX$26&amp;" "&amp;'Descriptif - STOPP'!$BX$27&amp;" "&amp;'Descriptif - STOPP'!$BX$28&amp;" "&amp;'Descriptif - STOPP'!$BX$29&amp;" "&amp;'Descriptif - STOPP'!$BX$30&amp;" "&amp;'Descriptif - STOPP'!$BX$31&amp;" "&amp;'Descriptif - STOPP'!$DL$21&amp;" "&amp;'Descriptif - STOPP'!$DL$22&amp;" "&amp;'Descriptif - STOPP'!$DL$23&amp;" "&amp;'Descriptif - STOPP'!$DL$24&amp;" "&amp;'Descriptif - STOPP'!$DL$25&amp;" "&amp;'Descriptif - STOPP'!$DL$26&amp;" "&amp;'Descriptif - STOPP'!$DL$27&amp;" "&amp;'Descriptif - STOPP'!$DL$28&amp;" "&amp;'Descriptif - STOPP'!$DL$29&amp;" "&amp;'Descriptif - STOPP'!$DL$30&amp;" "&amp;'Descriptif - STOPP'!$DL$31</f>
        <v xml:space="preserve">                     </v>
      </c>
      <c r="E167" s="354" t="str">
        <f>'Descriptif - STOPP'!$BX$32&amp;" "&amp;'Descriptif - STOPP'!$BX$33&amp;" "&amp;'Descriptif - STOPP'!$BX$34&amp;" "&amp;'Descriptif - STOPP'!$BX$35&amp;" "&amp;'Descriptif - STOPP'!$BX$36&amp;" "&amp;'Descriptif - STOPP'!$BX$37&amp;" "&amp;'Descriptif - STOPP'!$BX$38&amp;" "&amp;'Descriptif - STOPP'!$BX$39&amp;" "&amp;'Descriptif - STOPP'!$BX$40&amp;" "&amp;'Descriptif - STOPP'!$BX$41&amp;" "&amp;'Descriptif - STOPP'!$BX$42&amp;" "&amp;'Descriptif - STOPP'!$BX$43&amp;" "&amp;'Descriptif - STOPP'!$BX$44&amp;" "&amp;'Descriptif - STOPP'!$BX$45&amp;" "&amp;'Descriptif - STOPP'!$DL$32&amp;" "&amp;'Descriptif - STOPP'!$DL$33&amp;" "&amp;'Descriptif - STOPP'!$DL$34&amp;" "&amp;'Descriptif - STOPP'!$DL$35&amp;" "&amp;'Descriptif - STOPP'!$DL$36&amp;" "&amp;'Descriptif - STOPP'!$DL$37&amp;" "&amp;'Descriptif - STOPP'!$DL$38&amp;" "&amp;'Descriptif - STOPP'!$DL$39&amp;" "&amp;'Descriptif - STOPP'!$DL$40&amp;" "&amp;'Descriptif - STOPP'!$DL$41&amp;" "&amp;'Descriptif - STOPP'!$DL$42&amp;" "&amp;'Descriptif - STOPP'!$DL$43&amp;" "&amp;'Descriptif - STOPP'!$DL$44&amp;" "&amp;'Descriptif - STOPP'!$DL$45</f>
        <v xml:space="preserve">                           </v>
      </c>
      <c r="F167" s="354" t="str">
        <f>'Descriptif - STOPP'!$BX$46&amp;" "&amp;'Descriptif - STOPP'!$BX$47&amp;" "&amp;'Descriptif - STOPP'!$BX$48&amp;" "&amp;'Descriptif - STOPP'!$BX$49&amp;" "&amp;'Descriptif - STOPP'!$BX$50&amp;" "&amp;'Descriptif - STOPP'!$BX$51&amp;" "&amp;'Descriptif - STOPP'!$DL$46&amp;" "&amp;'Descriptif - STOPP'!$DL$47&amp;" "&amp;'Descriptif - STOPP'!$DL$48&amp;" "&amp;'Descriptif - STOPP'!$DL$49&amp;" "&amp;'Descriptif - STOPP'!$DL$50&amp;" "&amp;'Descriptif - STOPP'!$DL$51</f>
        <v xml:space="preserve">           </v>
      </c>
      <c r="G167" s="354" t="str">
        <f>'Descriptif - STOPP'!$BX$52&amp;" "&amp;'Descriptif - STOPP'!$BX$53&amp;" "&amp;'Descriptif - STOPP'!$BX$54&amp;" "&amp;'Descriptif - STOPP'!$BX$55&amp;" "&amp;'Descriptif - STOPP'!$DL$52&amp;" "&amp;'Descriptif - STOPP'!$DL$53&amp;" "&amp;'Descriptif - STOPP'!$DL$54&amp;" "&amp;'Descriptif - STOPP'!$DL$55</f>
        <v xml:space="preserve">       </v>
      </c>
      <c r="H167" s="354" t="str">
        <f>'Descriptif - STOPP'!$BX$56&amp;" "&amp;'Descriptif - STOPP'!$BX$57&amp;" "&amp;'Descriptif - STOPP'!$BX$58&amp;" "&amp;'Descriptif - STOPP'!$BX$59&amp;" "&amp;'Descriptif - STOPP'!$BX$60&amp;" "&amp;'Descriptif - STOPP'!$DL$56&amp;" "&amp;'Descriptif - STOPP'!$DL$57&amp;" "&amp;'Descriptif - STOPP'!$DL$58&amp;" "&amp;'Descriptif - STOPP'!$DL$59&amp;" "&amp;'Descriptif - STOPP'!$DL$60</f>
        <v xml:space="preserve">         </v>
      </c>
      <c r="I167" s="354" t="str">
        <f>'Descriptif - STOPP'!$BX$61&amp;" "&amp;'Descriptif - STOPP'!$BX$62&amp;" "&amp;'Descriptif - STOPP'!$BX$63&amp;" "&amp;'Descriptif - STOPP'!$BX$64&amp;" "&amp;'Descriptif - STOPP'!$BX$65&amp;" "&amp;'Descriptif - STOPP'!$BX$66&amp;" "&amp;'Descriptif - STOPP'!$BX$67&amp;" "&amp;'Descriptif - STOPP'!$BX$68&amp;" "&amp;'Descriptif - STOPP'!$BX$69&amp;" "&amp;'Descriptif - STOPP'!$DL$61&amp;" "&amp;'Descriptif - STOPP'!$DL$62&amp;" "&amp;'Descriptif - STOPP'!$DL$63&amp;" "&amp;'Descriptif - STOPP'!$DL$64&amp;" "&amp;'Descriptif - STOPP'!$DL$65&amp;" "&amp;'Descriptif - STOPP'!$DL$66&amp;" "&amp;'Descriptif - STOPP'!$DL$67&amp;" "&amp;'Descriptif - STOPP'!$DL$68&amp;" "&amp;'Descriptif - STOPP'!$DL$69</f>
        <v xml:space="preserve">                 </v>
      </c>
      <c r="J167" s="354" t="str">
        <f>'Descriptif - STOPP'!$BX$70&amp;" "&amp;'Descriptif - STOPP'!$BX$71&amp;" "&amp;'Descriptif - STOPP'!$DL$70&amp;" "&amp;'Descriptif - STOPP'!$DL$71</f>
        <v xml:space="preserve">   </v>
      </c>
      <c r="K167" s="354" t="str">
        <f>'Descriptif - STOPP'!$BX$73&amp;" "&amp;'Descriptif - STOPP'!$BX$74&amp;" "&amp;'Descriptif - STOPP'!$BX$75&amp;" "&amp;'Descriptif - STOPP'!$BX$76&amp;" "&amp;'Descriptif - STOPP'!$BX$77&amp;" "&amp;'Descriptif - STOPP'!$DL$73&amp;" "&amp;'Descriptif - STOPP'!$DL$74&amp;" "&amp;'Descriptif - STOPP'!$DL$75&amp;" "&amp;'Descriptif - STOPP'!$DL$76&amp;" "&amp;'Descriptif - STOPP'!$DL$77</f>
        <v xml:space="preserve">         </v>
      </c>
      <c r="L167" s="354" t="str">
        <f>'Descriptif - STOPP'!$BX$78&amp;" "&amp;'Descriptif - STOPP'!$BX$79&amp;" "&amp;'Descriptif - STOPP'!$BX$80&amp;" "&amp;'Descriptif - STOPP'!$BX$81&amp;" "&amp;'Descriptif - STOPP'!$DL$78&amp;" "&amp;'Descriptif - STOPP'!$DL$79&amp;" "&amp;'Descriptif - STOPP'!$DL$80&amp;" "&amp;'Descriptif - STOPP'!$DL$81</f>
        <v xml:space="preserve">       </v>
      </c>
      <c r="M167" s="354" t="str">
        <f>'Descriptif - STOPP'!$BX$82&amp;" "&amp;'Descriptif - STOPP'!$BX$83&amp;" "&amp;'Descriptif - STOPP'!$BX$84&amp;" "&amp;'Descriptif - STOPP'!$DL$82&amp;" "&amp;'Descriptif - STOPP'!$DL$83&amp;" "&amp;'Descriptif - STOPP'!$DL$84</f>
        <v xml:space="preserve">     </v>
      </c>
      <c r="N167" s="355" t="str">
        <f>'Descriptif - STOPP'!$BX$85&amp;" "&amp;'Descriptif - STOPP'!$DL$85</f>
        <v xml:space="preserve"> </v>
      </c>
      <c r="O167" s="356">
        <f>COUNTIF('Descriptif - STOPP'!$BX$5:$BX$85,"?1")+COUNTIF('Descriptif - STOPP'!$BX$5:$BX$85,"?2")+COUNTIF('Descriptif - STOPP'!$BX$5:$BX$85,"?3")+COUNTIF('Descriptif - STOPP'!$BX$5:$BX$85,"?4")+COUNTIF('Descriptif - STOPP'!$BX$5:$BX$85,"?5")+COUNTIF('Descriptif - STOPP'!$BX$5:$BX$85,"?6")+COUNTIF('Descriptif - STOPP'!$BX$5:$BX$85,"?7")+COUNTIF('Descriptif - STOPP'!$BX$5:$BX$85,"?8")+COUNTIF('Descriptif - STOPP'!$BX$5:$BX$85,"?9")+COUNTIF('Descriptif - STOPP'!$BX$5:$BX$85,"?10")+COUNTIF('Descriptif - STOPP'!$BX$5:$BX$85,"?11")+COUNTIF('Descriptif - STOPP'!$BX$5:$BX$85,"?12")+COUNTIF('Descriptif - STOPP'!$BX$5:$BX$85,"?13")+COUNTIF('Descriptif - STOPP'!$BX$5:$BX$85,"?14")</f>
        <v>0</v>
      </c>
      <c r="P167" s="356">
        <f>+COUNTIF('Descriptif - STOPP'!$DL$5:$DL$85,"?*")</f>
        <v>0</v>
      </c>
    </row>
    <row r="168" spans="1:16" ht="32.1" hidden="1" customHeight="1" x14ac:dyDescent="0.25">
      <c r="A168" s="29" t="s">
        <v>371</v>
      </c>
      <c r="B168" s="349" t="str">
        <f>'Descriptif - STOPP'!$BY$5&amp;" "&amp;'Descriptif - STOPP'!$BY$6&amp;" "&amp;'Descriptif - STOPP'!$BY$7&amp;" "&amp;'Descriptif - STOPP'!$DM$5&amp;" "&amp;'Descriptif - STOPP'!$DM$6&amp;" "&amp;'Descriptif - STOPP'!$DM$7</f>
        <v xml:space="preserve">     </v>
      </c>
      <c r="C168" s="350" t="str">
        <f>'Descriptif - STOPP'!$BY$8&amp;" "&amp;'Descriptif - STOPP'!$BY$9&amp;" "&amp;'Descriptif - STOPP'!$BY$10&amp;" "&amp;'Descriptif - STOPP'!$BY$11&amp;" "&amp;'Descriptif - STOPP'!$BY$12&amp;" "&amp;'Descriptif - STOPP'!$BY$13&amp;" "&amp;'Descriptif - STOPP'!$BY$14&amp;" "&amp;'Descriptif - STOPP'!$BY$15&amp;" "&amp;'Descriptif - STOPP'!$BY$16&amp;" "&amp;'Descriptif - STOPP'!$BY$17&amp;" "&amp;'Descriptif - STOPP'!$BY$18&amp;" "&amp;'Descriptif - STOPP'!$BY$19&amp;" "&amp;'Descriptif - STOPP'!$BY$20&amp;" "&amp;'Descriptif - STOPP'!$DM$8&amp;" "&amp;'Descriptif - STOPP'!$DM$9&amp;" "&amp;'Descriptif - STOPP'!$DM$10&amp;" "&amp;'Descriptif - STOPP'!$DM$11&amp;" "&amp;'Descriptif - STOPP'!$DM$12&amp;" "&amp;'Descriptif - STOPP'!$DM$13&amp;" "&amp;'Descriptif - STOPP'!$DM$14&amp;" "&amp;'Descriptif - STOPP'!$DM$15&amp;" "&amp;'Descriptif - STOPP'!$DM$16&amp;" "&amp;'Descriptif - STOPP'!$DM$17&amp;" "&amp;'Descriptif - STOPP'!$DM$18&amp;" "&amp;'Descriptif - STOPP'!$DM$19&amp;" "&amp;'Descriptif - STOPP'!$DM$20</f>
        <v xml:space="preserve">                         </v>
      </c>
      <c r="D168" s="350" t="str">
        <f>'Descriptif - STOPP'!$BY$21&amp;" "&amp;'Descriptif - STOPP'!$BY$22&amp;" "&amp;'Descriptif - STOPP'!$BY$23&amp;" "&amp;'Descriptif - STOPP'!$BY$24&amp;" "&amp;'Descriptif - STOPP'!$BY$25&amp;" "&amp;'Descriptif - STOPP'!$BY$26&amp;" "&amp;'Descriptif - STOPP'!$BY$27&amp;" "&amp;'Descriptif - STOPP'!$BY$28&amp;" "&amp;'Descriptif - STOPP'!$BY$29&amp;" "&amp;'Descriptif - STOPP'!$BY$30&amp;" "&amp;'Descriptif - STOPP'!$BY$31&amp;" "&amp;'Descriptif - STOPP'!$DM$21&amp;" "&amp;'Descriptif - STOPP'!$DM$22&amp;" "&amp;'Descriptif - STOPP'!$DM$23&amp;" "&amp;'Descriptif - STOPP'!$DM$24&amp;" "&amp;'Descriptif - STOPP'!$DM$25&amp;" "&amp;'Descriptif - STOPP'!$DM$26&amp;" "&amp;'Descriptif - STOPP'!$DM$27&amp;" "&amp;'Descriptif - STOPP'!$DM$28&amp;" "&amp;'Descriptif - STOPP'!$DM$29&amp;" "&amp;'Descriptif - STOPP'!$DM$30&amp;" "&amp;'Descriptif - STOPP'!$DM$31</f>
        <v xml:space="preserve">                     </v>
      </c>
      <c r="E168" s="350" t="str">
        <f>'Descriptif - STOPP'!$BY$32&amp;" "&amp;'Descriptif - STOPP'!$BY$33&amp;" "&amp;'Descriptif - STOPP'!$BY$34&amp;" "&amp;'Descriptif - STOPP'!$BY$35&amp;" "&amp;'Descriptif - STOPP'!$BY$36&amp;" "&amp;'Descriptif - STOPP'!$BY$37&amp;" "&amp;'Descriptif - STOPP'!$BY$38&amp;" "&amp;'Descriptif - STOPP'!$BY$39&amp;" "&amp;'Descriptif - STOPP'!$BY$40&amp;" "&amp;'Descriptif - STOPP'!$BY$41&amp;" "&amp;'Descriptif - STOPP'!$BY$42&amp;" "&amp;'Descriptif - STOPP'!$BY$43&amp;" "&amp;'Descriptif - STOPP'!$BY$44&amp;" "&amp;'Descriptif - STOPP'!$BY$45&amp;" "&amp;'Descriptif - STOPP'!$DM$32&amp;" "&amp;'Descriptif - STOPP'!$DM$33&amp;" "&amp;'Descriptif - STOPP'!$DM$34&amp;" "&amp;'Descriptif - STOPP'!$DM$35&amp;" "&amp;'Descriptif - STOPP'!$DM$36&amp;" "&amp;'Descriptif - STOPP'!$DM$37&amp;" "&amp;'Descriptif - STOPP'!$DM$38&amp;" "&amp;'Descriptif - STOPP'!$DM$39&amp;" "&amp;'Descriptif - STOPP'!$DM$40&amp;" "&amp;'Descriptif - STOPP'!$DM$41&amp;" "&amp;'Descriptif - STOPP'!$DM$42&amp;" "&amp;'Descriptif - STOPP'!$DM$43&amp;" "&amp;'Descriptif - STOPP'!$DM$44&amp;" "&amp;'Descriptif - STOPP'!$DM$45</f>
        <v xml:space="preserve">                           </v>
      </c>
      <c r="F168" s="350" t="str">
        <f>'Descriptif - STOPP'!$BY$46&amp;" "&amp;'Descriptif - STOPP'!$BY$47&amp;" "&amp;'Descriptif - STOPP'!$BY$48&amp;" "&amp;'Descriptif - STOPP'!$BY$49&amp;" "&amp;'Descriptif - STOPP'!$BY$50&amp;" "&amp;'Descriptif - STOPP'!$BY$51&amp;" "&amp;'Descriptif - STOPP'!$DM$46&amp;" "&amp;'Descriptif - STOPP'!$DM$47&amp;" "&amp;'Descriptif - STOPP'!$DM$48&amp;" "&amp;'Descriptif - STOPP'!$DM$49&amp;" "&amp;'Descriptif - STOPP'!$DM$50&amp;" "&amp;'Descriptif - STOPP'!$DM$51</f>
        <v xml:space="preserve">           </v>
      </c>
      <c r="G168" s="350" t="str">
        <f>'Descriptif - STOPP'!$BY$52&amp;" "&amp;'Descriptif - STOPP'!$BY$53&amp;" "&amp;'Descriptif - STOPP'!$BY$54&amp;" "&amp;'Descriptif - STOPP'!$BY$55&amp;" "&amp;'Descriptif - STOPP'!$DM$52&amp;" "&amp;'Descriptif - STOPP'!$DM$53&amp;" "&amp;'Descriptif - STOPP'!$DM$54&amp;" "&amp;'Descriptif - STOPP'!$DM$55</f>
        <v xml:space="preserve">       </v>
      </c>
      <c r="H168" s="350" t="str">
        <f>'Descriptif - STOPP'!$BY$56&amp;" "&amp;'Descriptif - STOPP'!$BY$57&amp;" "&amp;'Descriptif - STOPP'!$BY$58&amp;" "&amp;'Descriptif - STOPP'!$BY$59&amp;" "&amp;'Descriptif - STOPP'!$BY$60&amp;" "&amp;'Descriptif - STOPP'!$DM$56&amp;" "&amp;'Descriptif - STOPP'!$DM$57&amp;" "&amp;'Descriptif - STOPP'!$DM$58&amp;" "&amp;'Descriptif - STOPP'!$DM$59&amp;" "&amp;'Descriptif - STOPP'!$DM$60</f>
        <v xml:space="preserve">         </v>
      </c>
      <c r="I168" s="350" t="str">
        <f>'Descriptif - STOPP'!$BY$61&amp;" "&amp;'Descriptif - STOPP'!$BY$62&amp;" "&amp;'Descriptif - STOPP'!$BY$63&amp;" "&amp;'Descriptif - STOPP'!$BY$64&amp;" "&amp;'Descriptif - STOPP'!$BY$65&amp;" "&amp;'Descriptif - STOPP'!$BY$66&amp;" "&amp;'Descriptif - STOPP'!$BY$67&amp;" "&amp;'Descriptif - STOPP'!$BY$68&amp;" "&amp;'Descriptif - STOPP'!$BY$69&amp;" "&amp;'Descriptif - STOPP'!$DM$61&amp;" "&amp;'Descriptif - STOPP'!$DM$62&amp;" "&amp;'Descriptif - STOPP'!$DM$63&amp;" "&amp;'Descriptif - STOPP'!$DM$64&amp;" "&amp;'Descriptif - STOPP'!$DM$65&amp;" "&amp;'Descriptif - STOPP'!$DM$66&amp;" "&amp;'Descriptif - STOPP'!$DM$67&amp;" "&amp;'Descriptif - STOPP'!$DM$68&amp;" "&amp;'Descriptif - STOPP'!$DM$69</f>
        <v xml:space="preserve">                 </v>
      </c>
      <c r="J168" s="350" t="str">
        <f>'Descriptif - STOPP'!$BY$70&amp;" "&amp;'Descriptif - STOPP'!$BY$71&amp;" "&amp;'Descriptif - STOPP'!$DM$70&amp;" "&amp;'Descriptif - STOPP'!$DM$71</f>
        <v xml:space="preserve">   </v>
      </c>
      <c r="K168" s="350" t="str">
        <f>'Descriptif - STOPP'!$BY$73&amp;" "&amp;'Descriptif - STOPP'!$BY$74&amp;" "&amp;'Descriptif - STOPP'!$BY$75&amp;" "&amp;'Descriptif - STOPP'!$BY$76&amp;" "&amp;'Descriptif - STOPP'!$BY$77&amp;" "&amp;'Descriptif - STOPP'!$DM$73&amp;" "&amp;'Descriptif - STOPP'!$DM$74&amp;" "&amp;'Descriptif - STOPP'!$DM$75&amp;" "&amp;'Descriptif - STOPP'!$DM$76&amp;" "&amp;'Descriptif - STOPP'!$DM$77</f>
        <v xml:space="preserve">         </v>
      </c>
      <c r="L168" s="350" t="str">
        <f>'Descriptif - STOPP'!$BY$78&amp;" "&amp;'Descriptif - STOPP'!$BY$79&amp;" "&amp;'Descriptif - STOPP'!$BY$80&amp;" "&amp;'Descriptif - STOPP'!$BY$81&amp;" "&amp;'Descriptif - STOPP'!$DM$78&amp;" "&amp;'Descriptif - STOPP'!$DM$79&amp;" "&amp;'Descriptif - STOPP'!$DM$80&amp;" "&amp;'Descriptif - STOPP'!$DM$81</f>
        <v xml:space="preserve">       </v>
      </c>
      <c r="M168" s="350" t="str">
        <f>'Descriptif - STOPP'!$BY$82&amp;" "&amp;'Descriptif - STOPP'!$BY$83&amp;" "&amp;'Descriptif - STOPP'!$BY$84&amp;" "&amp;'Descriptif - STOPP'!$DM$82&amp;" "&amp;'Descriptif - STOPP'!$DM$83&amp;" "&amp;'Descriptif - STOPP'!$DM$84</f>
        <v xml:space="preserve">     </v>
      </c>
      <c r="N168" s="351" t="str">
        <f>'Descriptif - STOPP'!$BY$85&amp;" "&amp;'Descriptif - STOPP'!$DM$85</f>
        <v xml:space="preserve"> </v>
      </c>
      <c r="O168" s="352">
        <f>COUNTIF('Descriptif - STOPP'!$BY$5:$BY$85,"?1")+COUNTIF('Descriptif - STOPP'!$BY$5:$BY$85,"?2")+COUNTIF('Descriptif - STOPP'!$BY$5:$BY$85,"?3")+COUNTIF('Descriptif - STOPP'!$BY$5:$BY$85,"?4")+COUNTIF('Descriptif - STOPP'!$BY$5:$BY$85,"?5")+COUNTIF('Descriptif - STOPP'!$BY$5:$BY$85,"?6")+COUNTIF('Descriptif - STOPP'!$BY$5:$BY$85,"?7")+COUNTIF('Descriptif - STOPP'!$BY$5:$BY$85,"?8")+COUNTIF('Descriptif - STOPP'!$BY$5:$BY$85,"?9")+COUNTIF('Descriptif - STOPP'!$BY$5:$BY$85,"?10")+COUNTIF('Descriptif - STOPP'!$BY$5:$BY$85,"?11")+COUNTIF('Descriptif - STOPP'!$BY$5:$BY$85,"?12")+COUNTIF('Descriptif - STOPP'!$BY$5:$BY$85,"?13")+COUNTIF('Descriptif - STOPP'!$BY$5:$BY$85,"?14")</f>
        <v>0</v>
      </c>
      <c r="P168" s="352">
        <f>+COUNTIF('Descriptif - STOPP'!$DM$5:$DM$85,"?*")</f>
        <v>0</v>
      </c>
    </row>
    <row r="169" spans="1:16" ht="32.1" hidden="1" customHeight="1" x14ac:dyDescent="0.25">
      <c r="A169" s="31" t="s">
        <v>372</v>
      </c>
      <c r="B169" s="353" t="str">
        <f>'Descriptif - STOPP'!$BZ$5&amp;" "&amp;'Descriptif - STOPP'!$BZ$6&amp;" "&amp;'Descriptif - STOPP'!$BZ$7&amp;" "&amp;'Descriptif - STOPP'!$DN$5&amp;" "&amp;'Descriptif - STOPP'!$DN$6&amp;" "&amp;'Descriptif - STOPP'!$DN$7</f>
        <v xml:space="preserve">     </v>
      </c>
      <c r="C169" s="354" t="str">
        <f>'Descriptif - STOPP'!$BZ$8&amp;" "&amp;'Descriptif - STOPP'!$BZ$9&amp;" "&amp;'Descriptif - STOPP'!$BZ$10&amp;" "&amp;'Descriptif - STOPP'!$BZ$11&amp;" "&amp;'Descriptif - STOPP'!$BZ$12&amp;" "&amp;'Descriptif - STOPP'!$BZ$13&amp;" "&amp;'Descriptif - STOPP'!$BZ$14&amp;" "&amp;'Descriptif - STOPP'!$BZ$15&amp;" "&amp;'Descriptif - STOPP'!$BZ$16&amp;" "&amp;'Descriptif - STOPP'!$BZ$17&amp;" "&amp;'Descriptif - STOPP'!$BZ$18&amp;" "&amp;'Descriptif - STOPP'!$BZ$19&amp;" "&amp;'Descriptif - STOPP'!$BZ$20&amp;" "&amp;'Descriptif - STOPP'!$DN$8&amp;" "&amp;'Descriptif - STOPP'!$DN$9&amp;" "&amp;'Descriptif - STOPP'!$DN$10&amp;" "&amp;'Descriptif - STOPP'!$DN$11&amp;" "&amp;'Descriptif - STOPP'!$DN$12&amp;" "&amp;'Descriptif - STOPP'!$DN$13&amp;" "&amp;'Descriptif - STOPP'!$DN$14&amp;" "&amp;'Descriptif - STOPP'!$DN$15&amp;" "&amp;'Descriptif - STOPP'!$DN$16&amp;" "&amp;'Descriptif - STOPP'!$DN$17&amp;" "&amp;'Descriptif - STOPP'!$DN$18&amp;" "&amp;'Descriptif - STOPP'!$DN$19&amp;" "&amp;'Descriptif - STOPP'!$DN$20</f>
        <v xml:space="preserve">                         </v>
      </c>
      <c r="D169" s="354" t="str">
        <f>'Descriptif - STOPP'!$BZ$21&amp;" "&amp;'Descriptif - STOPP'!$BZ$22&amp;" "&amp;'Descriptif - STOPP'!$BZ$23&amp;" "&amp;'Descriptif - STOPP'!$BZ$24&amp;" "&amp;'Descriptif - STOPP'!$BZ$25&amp;" "&amp;'Descriptif - STOPP'!$BZ$26&amp;" "&amp;'Descriptif - STOPP'!$BZ$27&amp;" "&amp;'Descriptif - STOPP'!$BZ$28&amp;" "&amp;'Descriptif - STOPP'!$BZ$29&amp;" "&amp;'Descriptif - STOPP'!$BZ$30&amp;" "&amp;'Descriptif - STOPP'!$BZ$31&amp;" "&amp;'Descriptif - STOPP'!$DN$21&amp;" "&amp;'Descriptif - STOPP'!$DN$22&amp;" "&amp;'Descriptif - STOPP'!$DN$23&amp;" "&amp;'Descriptif - STOPP'!$DN$24&amp;" "&amp;'Descriptif - STOPP'!$DN$25&amp;" "&amp;'Descriptif - STOPP'!$DN$26&amp;" "&amp;'Descriptif - STOPP'!$DN$27&amp;" "&amp;'Descriptif - STOPP'!$DN$28&amp;" "&amp;'Descriptif - STOPP'!$DN$29&amp;" "&amp;'Descriptif - STOPP'!$DN$30&amp;" "&amp;'Descriptif - STOPP'!$DN$31</f>
        <v xml:space="preserve">                     </v>
      </c>
      <c r="E169" s="354" t="str">
        <f>'Descriptif - STOPP'!$BZ$32&amp;" "&amp;'Descriptif - STOPP'!$BZ$33&amp;" "&amp;'Descriptif - STOPP'!$BZ$34&amp;" "&amp;'Descriptif - STOPP'!$BZ$35&amp;" "&amp;'Descriptif - STOPP'!$BZ$36&amp;" "&amp;'Descriptif - STOPP'!$BZ$37&amp;" "&amp;'Descriptif - STOPP'!$BZ$38&amp;" "&amp;'Descriptif - STOPP'!$BZ$39&amp;" "&amp;'Descriptif - STOPP'!$BZ$40&amp;" "&amp;'Descriptif - STOPP'!$BZ$41&amp;" "&amp;'Descriptif - STOPP'!$BZ$42&amp;" "&amp;'Descriptif - STOPP'!$BZ$43&amp;" "&amp;'Descriptif - STOPP'!$BZ$44&amp;" "&amp;'Descriptif - STOPP'!$BZ$45&amp;" "&amp;'Descriptif - STOPP'!$DN$32&amp;" "&amp;'Descriptif - STOPP'!$DN$33&amp;" "&amp;'Descriptif - STOPP'!$DN$34&amp;" "&amp;'Descriptif - STOPP'!$DN$35&amp;" "&amp;'Descriptif - STOPP'!$DN$36&amp;" "&amp;'Descriptif - STOPP'!$DN$37&amp;" "&amp;'Descriptif - STOPP'!$DN$38&amp;" "&amp;'Descriptif - STOPP'!$DN$39&amp;" "&amp;'Descriptif - STOPP'!$DN$40&amp;" "&amp;'Descriptif - STOPP'!$DN$41&amp;" "&amp;'Descriptif - STOPP'!$DN$42&amp;" "&amp;'Descriptif - STOPP'!$DN$43&amp;" "&amp;'Descriptif - STOPP'!$DN$44&amp;" "&amp;'Descriptif - STOPP'!$DN$45</f>
        <v xml:space="preserve">                           </v>
      </c>
      <c r="F169" s="354" t="str">
        <f>'Descriptif - STOPP'!$BZ$46&amp;" "&amp;'Descriptif - STOPP'!$BZ$47&amp;" "&amp;'Descriptif - STOPP'!$BZ$48&amp;" "&amp;'Descriptif - STOPP'!$BZ$49&amp;" "&amp;'Descriptif - STOPP'!$BZ$50&amp;" "&amp;'Descriptif - STOPP'!$BZ$51&amp;" "&amp;'Descriptif - STOPP'!$DN$46&amp;" "&amp;'Descriptif - STOPP'!$DN$47&amp;" "&amp;'Descriptif - STOPP'!$DN$48&amp;" "&amp;'Descriptif - STOPP'!$DN$49&amp;" "&amp;'Descriptif - STOPP'!$DN$50&amp;" "&amp;'Descriptif - STOPP'!$DN$51</f>
        <v xml:space="preserve">           </v>
      </c>
      <c r="G169" s="354" t="str">
        <f>'Descriptif - STOPP'!$BZ$52&amp;" "&amp;'Descriptif - STOPP'!$BZ$53&amp;" "&amp;'Descriptif - STOPP'!$BZ$54&amp;" "&amp;'Descriptif - STOPP'!$BZ$55&amp;" "&amp;'Descriptif - STOPP'!$DN$52&amp;" "&amp;'Descriptif - STOPP'!$DN$53&amp;" "&amp;'Descriptif - STOPP'!$DN$54&amp;" "&amp;'Descriptif - STOPP'!$DN$55</f>
        <v xml:space="preserve">       </v>
      </c>
      <c r="H169" s="354" t="str">
        <f>'Descriptif - STOPP'!$BZ$56&amp;" "&amp;'Descriptif - STOPP'!$BZ$57&amp;" "&amp;'Descriptif - STOPP'!$BZ$58&amp;" "&amp;'Descriptif - STOPP'!$BZ$59&amp;" "&amp;'Descriptif - STOPP'!$BZ$60&amp;" "&amp;'Descriptif - STOPP'!$DN$56&amp;" "&amp;'Descriptif - STOPP'!$DN$57&amp;" "&amp;'Descriptif - STOPP'!$DN$58&amp;" "&amp;'Descriptif - STOPP'!$DN$59&amp;" "&amp;'Descriptif - STOPP'!$DN$60</f>
        <v xml:space="preserve">         </v>
      </c>
      <c r="I169" s="354" t="str">
        <f>'Descriptif - STOPP'!$BZ$61&amp;" "&amp;'Descriptif - STOPP'!$BZ$62&amp;" "&amp;'Descriptif - STOPP'!$BZ$63&amp;" "&amp;'Descriptif - STOPP'!$BZ$64&amp;" "&amp;'Descriptif - STOPP'!$BZ$65&amp;" "&amp;'Descriptif - STOPP'!$BZ$66&amp;" "&amp;'Descriptif - STOPP'!$BZ$67&amp;" "&amp;'Descriptif - STOPP'!$BZ$68&amp;" "&amp;'Descriptif - STOPP'!$BZ$69&amp;" "&amp;'Descriptif - STOPP'!$DN$61&amp;" "&amp;'Descriptif - STOPP'!$DN$62&amp;" "&amp;'Descriptif - STOPP'!$DN$63&amp;" "&amp;'Descriptif - STOPP'!$DN$64&amp;" "&amp;'Descriptif - STOPP'!$DN$65&amp;" "&amp;'Descriptif - STOPP'!$DN$66&amp;" "&amp;'Descriptif - STOPP'!$DN$67&amp;" "&amp;'Descriptif - STOPP'!$DN$68&amp;" "&amp;'Descriptif - STOPP'!$DN$69</f>
        <v xml:space="preserve">                 </v>
      </c>
      <c r="J169" s="354" t="str">
        <f>'Descriptif - STOPP'!$BZ$70&amp;" "&amp;'Descriptif - STOPP'!$BZ$71&amp;" "&amp;'Descriptif - STOPP'!$DN$70&amp;" "&amp;'Descriptif - STOPP'!$DN$71</f>
        <v xml:space="preserve">   </v>
      </c>
      <c r="K169" s="354" t="str">
        <f>'Descriptif - STOPP'!$BZ$73&amp;" "&amp;'Descriptif - STOPP'!$BZ$74&amp;" "&amp;'Descriptif - STOPP'!$BZ$75&amp;" "&amp;'Descriptif - STOPP'!$BZ$76&amp;" "&amp;'Descriptif - STOPP'!$BZ$77&amp;" "&amp;'Descriptif - STOPP'!$DN$73&amp;" "&amp;'Descriptif - STOPP'!$DN$74&amp;" "&amp;'Descriptif - STOPP'!$DN$75&amp;" "&amp;'Descriptif - STOPP'!$DN$76&amp;" "&amp;'Descriptif - STOPP'!$DN$77</f>
        <v xml:space="preserve">         </v>
      </c>
      <c r="L169" s="354" t="str">
        <f>'Descriptif - STOPP'!$BZ$78&amp;" "&amp;'Descriptif - STOPP'!$BZ$79&amp;" "&amp;'Descriptif - STOPP'!$BZ$80&amp;" "&amp;'Descriptif - STOPP'!$BZ$81&amp;" "&amp;'Descriptif - STOPP'!$DN$78&amp;" "&amp;'Descriptif - STOPP'!$DN$79&amp;" "&amp;'Descriptif - STOPP'!$DN$80&amp;" "&amp;'Descriptif - STOPP'!$DN$81</f>
        <v xml:space="preserve">       </v>
      </c>
      <c r="M169" s="354" t="str">
        <f>'Descriptif - STOPP'!$BZ$82&amp;" "&amp;'Descriptif - STOPP'!$BZ$83&amp;" "&amp;'Descriptif - STOPP'!$BZ$84&amp;" "&amp;'Descriptif - STOPP'!$DN$82&amp;" "&amp;'Descriptif - STOPP'!$DN$83&amp;" "&amp;'Descriptif - STOPP'!$DN$84</f>
        <v xml:space="preserve">     </v>
      </c>
      <c r="N169" s="355" t="str">
        <f>'Descriptif - STOPP'!$BZ$85&amp;" "&amp;'Descriptif - STOPP'!$DN$85</f>
        <v xml:space="preserve"> </v>
      </c>
      <c r="O169" s="356">
        <f>COUNTIF('Descriptif - STOPP'!$BZ$5:$BZ$85,"?1")+COUNTIF('Descriptif - STOPP'!$BZ$5:$BZ$85,"?2")+COUNTIF('Descriptif - STOPP'!$BZ$5:$BZ$85,"?3")+COUNTIF('Descriptif - STOPP'!$BZ$5:$BZ$85,"?4")+COUNTIF('Descriptif - STOPP'!$BZ$5:$BZ$85,"?5")+COUNTIF('Descriptif - STOPP'!$BZ$5:$BZ$85,"?6")+COUNTIF('Descriptif - STOPP'!$BZ$5:$BZ$85,"?7")+COUNTIF('Descriptif - STOPP'!$BZ$5:$BZ$85,"?8")+COUNTIF('Descriptif - STOPP'!$BZ$5:$BZ$85,"?9")+COUNTIF('Descriptif - STOPP'!$BZ$5:$BZ$85,"?10")+COUNTIF('Descriptif - STOPP'!$BZ$5:$BZ$85,"?11")+COUNTIF('Descriptif - STOPP'!$BZ$5:$BZ$85,"?12")+COUNTIF('Descriptif - STOPP'!$BZ$5:$BZ$85,"?13")+COUNTIF('Descriptif - STOPP'!$BZ$5:$BZ$85,"?14")</f>
        <v>0</v>
      </c>
      <c r="P169" s="356">
        <f>+COUNTIF('Descriptif - STOPP'!$DN$5:$DN$85,"?*")</f>
        <v>0</v>
      </c>
    </row>
    <row r="170" spans="1:16" ht="32.1" hidden="1" customHeight="1" x14ac:dyDescent="0.25">
      <c r="A170" s="29" t="s">
        <v>373</v>
      </c>
      <c r="B170" s="349" t="str">
        <f>'Descriptif - STOPP'!$CA$5&amp;" "&amp;'Descriptif - STOPP'!$CA$6&amp;" "&amp;'Descriptif - STOPP'!$CA$7&amp;" "&amp;'Descriptif - STOPP'!$DO$5&amp;" "&amp;'Descriptif - STOPP'!$DO$6&amp;" "&amp;'Descriptif - STOPP'!$DO$7</f>
        <v xml:space="preserve">     </v>
      </c>
      <c r="C170" s="350" t="str">
        <f>'Descriptif - STOPP'!$CA$8&amp;" "&amp;'Descriptif - STOPP'!$CA$9&amp;" "&amp;'Descriptif - STOPP'!$CA$10&amp;" "&amp;'Descriptif - STOPP'!$CA$11&amp;" "&amp;'Descriptif - STOPP'!$CA$12&amp;" "&amp;'Descriptif - STOPP'!$CA$13&amp;" "&amp;'Descriptif - STOPP'!$CA$14&amp;" "&amp;'Descriptif - STOPP'!$CA$15&amp;" "&amp;'Descriptif - STOPP'!$CA$16&amp;" "&amp;'Descriptif - STOPP'!$CA$17&amp;" "&amp;'Descriptif - STOPP'!$CA$18&amp;" "&amp;'Descriptif - STOPP'!$CA$19&amp;" "&amp;'Descriptif - STOPP'!$CA$20&amp;" "&amp;'Descriptif - STOPP'!$DO$8&amp;" "&amp;'Descriptif - STOPP'!$DO$9&amp;" "&amp;'Descriptif - STOPP'!$DO$10&amp;" "&amp;'Descriptif - STOPP'!$DO$11&amp;" "&amp;'Descriptif - STOPP'!$DO$12&amp;" "&amp;'Descriptif - STOPP'!$DO$13&amp;" "&amp;'Descriptif - STOPP'!$DO$14&amp;" "&amp;'Descriptif - STOPP'!$DO$15&amp;" "&amp;'Descriptif - STOPP'!$DO$16&amp;" "&amp;'Descriptif - STOPP'!$DO$17&amp;" "&amp;'Descriptif - STOPP'!$DO$18&amp;" "&amp;'Descriptif - STOPP'!$DO$19&amp;" "&amp;'Descriptif - STOPP'!$DO$20</f>
        <v xml:space="preserve">                         </v>
      </c>
      <c r="D170" s="350" t="str">
        <f>'Descriptif - STOPP'!$CA$21&amp;" "&amp;'Descriptif - STOPP'!$CA$22&amp;" "&amp;'Descriptif - STOPP'!$CA$23&amp;" "&amp;'Descriptif - STOPP'!$CA$24&amp;" "&amp;'Descriptif - STOPP'!$CA$25&amp;" "&amp;'Descriptif - STOPP'!$CA$26&amp;" "&amp;'Descriptif - STOPP'!$CA$27&amp;" "&amp;'Descriptif - STOPP'!$CA$28&amp;" "&amp;'Descriptif - STOPP'!$CA$29&amp;" "&amp;'Descriptif - STOPP'!$CA$30&amp;" "&amp;'Descriptif - STOPP'!$CA$31&amp;" "&amp;'Descriptif - STOPP'!$DO$21&amp;" "&amp;'Descriptif - STOPP'!$DO$22&amp;" "&amp;'Descriptif - STOPP'!$DO$23&amp;" "&amp;'Descriptif - STOPP'!$DO$24&amp;" "&amp;'Descriptif - STOPP'!$DO$25&amp;" "&amp;'Descriptif - STOPP'!$DO$26&amp;" "&amp;'Descriptif - STOPP'!$DO$27&amp;" "&amp;'Descriptif - STOPP'!$DO$28&amp;" "&amp;'Descriptif - STOPP'!$DO$29&amp;" "&amp;'Descriptif - STOPP'!$DO$30&amp;" "&amp;'Descriptif - STOPP'!$DO$31</f>
        <v xml:space="preserve">                     </v>
      </c>
      <c r="E170" s="350" t="str">
        <f>'Descriptif - STOPP'!$CA$32&amp;" "&amp;'Descriptif - STOPP'!$CA$33&amp;" "&amp;'Descriptif - STOPP'!$CA$34&amp;" "&amp;'Descriptif - STOPP'!$CA$35&amp;" "&amp;'Descriptif - STOPP'!$CA$36&amp;" "&amp;'Descriptif - STOPP'!$CA$37&amp;" "&amp;'Descriptif - STOPP'!$CA$38&amp;" "&amp;'Descriptif - STOPP'!$CA$39&amp;" "&amp;'Descriptif - STOPP'!$CA$40&amp;" "&amp;'Descriptif - STOPP'!$CA$41&amp;" "&amp;'Descriptif - STOPP'!$CA$42&amp;" "&amp;'Descriptif - STOPP'!$CA$43&amp;" "&amp;'Descriptif - STOPP'!$CA$44&amp;" "&amp;'Descriptif - STOPP'!$CA$45&amp;" "&amp;'Descriptif - STOPP'!$DO$32&amp;" "&amp;'Descriptif - STOPP'!$DO$33&amp;" "&amp;'Descriptif - STOPP'!$DO$34&amp;" "&amp;'Descriptif - STOPP'!$DO$35&amp;" "&amp;'Descriptif - STOPP'!$DO$36&amp;" "&amp;'Descriptif - STOPP'!$DO$37&amp;" "&amp;'Descriptif - STOPP'!$DO$38&amp;" "&amp;'Descriptif - STOPP'!$DO$39&amp;" "&amp;'Descriptif - STOPP'!$DO$40&amp;" "&amp;'Descriptif - STOPP'!$DO$41&amp;" "&amp;'Descriptif - STOPP'!$DO$42&amp;" "&amp;'Descriptif - STOPP'!$DO$43&amp;" "&amp;'Descriptif - STOPP'!$DO$44&amp;" "&amp;'Descriptif - STOPP'!$DO$45</f>
        <v xml:space="preserve">                           </v>
      </c>
      <c r="F170" s="350" t="str">
        <f>'Descriptif - STOPP'!$CA$46&amp;" "&amp;'Descriptif - STOPP'!$CA$47&amp;" "&amp;'Descriptif - STOPP'!$CA$48&amp;" "&amp;'Descriptif - STOPP'!$CA$49&amp;" "&amp;'Descriptif - STOPP'!$CA$50&amp;" "&amp;'Descriptif - STOPP'!$CA$51&amp;" "&amp;'Descriptif - STOPP'!$DO$46&amp;" "&amp;'Descriptif - STOPP'!$DO$47&amp;" "&amp;'Descriptif - STOPP'!$DO$48&amp;" "&amp;'Descriptif - STOPP'!$DO$49&amp;" "&amp;'Descriptif - STOPP'!$DO$50&amp;" "&amp;'Descriptif - STOPP'!$DO$51</f>
        <v xml:space="preserve">           </v>
      </c>
      <c r="G170" s="350" t="str">
        <f>'Descriptif - STOPP'!$CA$52&amp;" "&amp;'Descriptif - STOPP'!$CA$53&amp;" "&amp;'Descriptif - STOPP'!$CA$54&amp;" "&amp;'Descriptif - STOPP'!$CA$55&amp;" "&amp;'Descriptif - STOPP'!$DO$52&amp;" "&amp;'Descriptif - STOPP'!$DO$53&amp;" "&amp;'Descriptif - STOPP'!$DO$54&amp;" "&amp;'Descriptif - STOPP'!$DO$55</f>
        <v xml:space="preserve">       </v>
      </c>
      <c r="H170" s="350" t="str">
        <f>'Descriptif - STOPP'!$CA$56&amp;" "&amp;'Descriptif - STOPP'!$CA$57&amp;" "&amp;'Descriptif - STOPP'!$CA$58&amp;" "&amp;'Descriptif - STOPP'!$CA$59&amp;" "&amp;'Descriptif - STOPP'!$CA$60&amp;" "&amp;'Descriptif - STOPP'!$DO$56&amp;" "&amp;'Descriptif - STOPP'!$DO$57&amp;" "&amp;'Descriptif - STOPP'!$DO$58&amp;" "&amp;'Descriptif - STOPP'!$DO$59&amp;" "&amp;'Descriptif - STOPP'!$DO$60</f>
        <v xml:space="preserve">         </v>
      </c>
      <c r="I170" s="350" t="str">
        <f>'Descriptif - STOPP'!$CA$61&amp;" "&amp;'Descriptif - STOPP'!$CA$62&amp;" "&amp;'Descriptif - STOPP'!$CA$63&amp;" "&amp;'Descriptif - STOPP'!$CA$64&amp;" "&amp;'Descriptif - STOPP'!$CA$65&amp;" "&amp;'Descriptif - STOPP'!$CA$66&amp;" "&amp;'Descriptif - STOPP'!$CA$67&amp;" "&amp;'Descriptif - STOPP'!$CA$68&amp;" "&amp;'Descriptif - STOPP'!$CA$69&amp;" "&amp;'Descriptif - STOPP'!$DO$61&amp;" "&amp;'Descriptif - STOPP'!$DO$62&amp;" "&amp;'Descriptif - STOPP'!$DO$63&amp;" "&amp;'Descriptif - STOPP'!$DO$64&amp;" "&amp;'Descriptif - STOPP'!$DO$65&amp;" "&amp;'Descriptif - STOPP'!$DO$66&amp;" "&amp;'Descriptif - STOPP'!$DO$67&amp;" "&amp;'Descriptif - STOPP'!$DO$68&amp;" "&amp;'Descriptif - STOPP'!$DO$69</f>
        <v xml:space="preserve">                 </v>
      </c>
      <c r="J170" s="350" t="str">
        <f>'Descriptif - STOPP'!$CA$70&amp;" "&amp;'Descriptif - STOPP'!$CA$71&amp;" "&amp;'Descriptif - STOPP'!$DO$70&amp;" "&amp;'Descriptif - STOPP'!$DO$71</f>
        <v xml:space="preserve">   </v>
      </c>
      <c r="K170" s="350" t="str">
        <f>'Descriptif - STOPP'!$CA$73&amp;" "&amp;'Descriptif - STOPP'!$CA$74&amp;" "&amp;'Descriptif - STOPP'!$CA$75&amp;" "&amp;'Descriptif - STOPP'!$CA$76&amp;" "&amp;'Descriptif - STOPP'!$CA$77&amp;" "&amp;'Descriptif - STOPP'!$DO$73&amp;" "&amp;'Descriptif - STOPP'!$DO$74&amp;" "&amp;'Descriptif - STOPP'!$DO$75&amp;" "&amp;'Descriptif - STOPP'!$DO$76&amp;" "&amp;'Descriptif - STOPP'!$DO$77</f>
        <v xml:space="preserve">         </v>
      </c>
      <c r="L170" s="350" t="str">
        <f>'Descriptif - STOPP'!$CA$78&amp;" "&amp;'Descriptif - STOPP'!$CA$79&amp;" "&amp;'Descriptif - STOPP'!$CA$80&amp;" "&amp;'Descriptif - STOPP'!$CA$81&amp;" "&amp;'Descriptif - STOPP'!$DO$78&amp;" "&amp;'Descriptif - STOPP'!$DO$79&amp;" "&amp;'Descriptif - STOPP'!$DO$80&amp;" "&amp;'Descriptif - STOPP'!$DO$81</f>
        <v xml:space="preserve">       </v>
      </c>
      <c r="M170" s="350" t="str">
        <f>'Descriptif - STOPP'!$CA$82&amp;" "&amp;'Descriptif - STOPP'!$CA$83&amp;" "&amp;'Descriptif - STOPP'!$CA$84&amp;" "&amp;'Descriptif - STOPP'!$DO$82&amp;" "&amp;'Descriptif - STOPP'!$DO$83&amp;" "&amp;'Descriptif - STOPP'!$DO$84</f>
        <v xml:space="preserve">     </v>
      </c>
      <c r="N170" s="351" t="str">
        <f>'Descriptif - STOPP'!$CA$85&amp;" "&amp;'Descriptif - STOPP'!$DO$85</f>
        <v xml:space="preserve"> </v>
      </c>
      <c r="O170" s="352">
        <f>COUNTIF('Descriptif - STOPP'!$CA$5:$CA$85,"?1")+COUNTIF('Descriptif - STOPP'!$CA$5:$CA$85,"?2")+COUNTIF('Descriptif - STOPP'!$CA$5:$CA$85,"?3")+COUNTIF('Descriptif - STOPP'!$CA$5:$CA$85,"?4")+COUNTIF('Descriptif - STOPP'!$CA$5:$CA$85,"?5")+COUNTIF('Descriptif - STOPP'!$CA$5:$CA$85,"?6")+COUNTIF('Descriptif - STOPP'!$CA$5:$CA$85,"?7")+COUNTIF('Descriptif - STOPP'!$CA$5:$CA$85,"?8")+COUNTIF('Descriptif - STOPP'!$CA$5:$CA$85,"?9")+COUNTIF('Descriptif - STOPP'!$CA$5:$CA$85,"?10")+COUNTIF('Descriptif - STOPP'!$CA$5:$CA$85,"?11")+COUNTIF('Descriptif - STOPP'!$CA$5:$CA$85,"?12")+COUNTIF('Descriptif - STOPP'!$CA$5:$CA$85,"?13")+COUNTIF('Descriptif - STOPP'!$CA$5:$CA$85,"?14")</f>
        <v>0</v>
      </c>
      <c r="P170" s="352">
        <f>+COUNTIF('Descriptif - STOPP'!$DO$5:$DO$85,"?*")</f>
        <v>0</v>
      </c>
    </row>
    <row r="171" spans="1:16" ht="32.1" hidden="1" customHeight="1" x14ac:dyDescent="0.25">
      <c r="A171" s="31" t="s">
        <v>374</v>
      </c>
      <c r="B171" s="353" t="str">
        <f>'Descriptif - STOPP'!$CB$5&amp;" "&amp;'Descriptif - STOPP'!$CB$6&amp;" "&amp;'Descriptif - STOPP'!$CB$7&amp;" "&amp;'Descriptif - STOPP'!$DP$5&amp;" "&amp;'Descriptif - STOPP'!$DP$6&amp;" "&amp;'Descriptif - STOPP'!$DP$7</f>
        <v xml:space="preserve">     </v>
      </c>
      <c r="C171" s="354" t="str">
        <f>'Descriptif - STOPP'!$CB$8&amp;" "&amp;'Descriptif - STOPP'!$CB$9&amp;" "&amp;'Descriptif - STOPP'!$CB$10&amp;" "&amp;'Descriptif - STOPP'!$CB$11&amp;" "&amp;'Descriptif - STOPP'!$CB$12&amp;" "&amp;'Descriptif - STOPP'!$CB$13&amp;" "&amp;'Descriptif - STOPP'!$CB$14&amp;" "&amp;'Descriptif - STOPP'!$CB$15&amp;" "&amp;'Descriptif - STOPP'!$CB$16&amp;" "&amp;'Descriptif - STOPP'!$CB$17&amp;" "&amp;'Descriptif - STOPP'!$CB$18&amp;" "&amp;'Descriptif - STOPP'!$CB$19&amp;" "&amp;'Descriptif - STOPP'!$CB$20&amp;" "&amp;'Descriptif - STOPP'!$DP$8&amp;" "&amp;'Descriptif - STOPP'!$DP$9&amp;" "&amp;'Descriptif - STOPP'!$DP$10&amp;" "&amp;'Descriptif - STOPP'!$DP$11&amp;" "&amp;'Descriptif - STOPP'!$DP$12&amp;" "&amp;'Descriptif - STOPP'!$DP$13&amp;" "&amp;'Descriptif - STOPP'!$DP$14&amp;" "&amp;'Descriptif - STOPP'!$DP$15&amp;" "&amp;'Descriptif - STOPP'!$DP$16&amp;" "&amp;'Descriptif - STOPP'!$DP$17&amp;" "&amp;'Descriptif - STOPP'!$DP$18&amp;" "&amp;'Descriptif - STOPP'!$DP$19&amp;" "&amp;'Descriptif - STOPP'!$DP$20</f>
        <v xml:space="preserve">                         </v>
      </c>
      <c r="D171" s="354" t="str">
        <f>'Descriptif - STOPP'!$CB$21&amp;" "&amp;'Descriptif - STOPP'!$CB$22&amp;" "&amp;'Descriptif - STOPP'!$CB$23&amp;" "&amp;'Descriptif - STOPP'!$CB$24&amp;" "&amp;'Descriptif - STOPP'!$CB$25&amp;" "&amp;'Descriptif - STOPP'!$CB$26&amp;" "&amp;'Descriptif - STOPP'!$CB$27&amp;" "&amp;'Descriptif - STOPP'!$CB$28&amp;" "&amp;'Descriptif - STOPP'!$CB$29&amp;" "&amp;'Descriptif - STOPP'!$CB$30&amp;" "&amp;'Descriptif - STOPP'!$CB$31&amp;" "&amp;'Descriptif - STOPP'!$DP$21&amp;" "&amp;'Descriptif - STOPP'!$DP$22&amp;" "&amp;'Descriptif - STOPP'!$DP$23&amp;" "&amp;'Descriptif - STOPP'!$DP$24&amp;" "&amp;'Descriptif - STOPP'!$DP$25&amp;" "&amp;'Descriptif - STOPP'!$DP$26&amp;" "&amp;'Descriptif - STOPP'!$DP$27&amp;" "&amp;'Descriptif - STOPP'!$DP$28&amp;" "&amp;'Descriptif - STOPP'!$DP$29&amp;" "&amp;'Descriptif - STOPP'!$DP$30&amp;" "&amp;'Descriptif - STOPP'!$DP$31</f>
        <v xml:space="preserve">                     </v>
      </c>
      <c r="E171" s="354" t="str">
        <f>'Descriptif - STOPP'!$CB$32&amp;" "&amp;'Descriptif - STOPP'!$CB$33&amp;" "&amp;'Descriptif - STOPP'!$CB$34&amp;" "&amp;'Descriptif - STOPP'!$CB$35&amp;" "&amp;'Descriptif - STOPP'!$CB$36&amp;" "&amp;'Descriptif - STOPP'!$CB$37&amp;" "&amp;'Descriptif - STOPP'!$CB$38&amp;" "&amp;'Descriptif - STOPP'!$CB$39&amp;" "&amp;'Descriptif - STOPP'!$CB$40&amp;" "&amp;'Descriptif - STOPP'!$CB$41&amp;" "&amp;'Descriptif - STOPP'!$CB$42&amp;" "&amp;'Descriptif - STOPP'!$CB$43&amp;" "&amp;'Descriptif - STOPP'!$CB$44&amp;" "&amp;'Descriptif - STOPP'!$CB$45&amp;" "&amp;'Descriptif - STOPP'!$DP$32&amp;" "&amp;'Descriptif - STOPP'!$DP$33&amp;" "&amp;'Descriptif - STOPP'!$DP$34&amp;" "&amp;'Descriptif - STOPP'!$DP$35&amp;" "&amp;'Descriptif - STOPP'!$DP$36&amp;" "&amp;'Descriptif - STOPP'!$DP$37&amp;" "&amp;'Descriptif - STOPP'!$DP$38&amp;" "&amp;'Descriptif - STOPP'!$DP$39&amp;" "&amp;'Descriptif - STOPP'!$DP$40&amp;" "&amp;'Descriptif - STOPP'!$DP$41&amp;" "&amp;'Descriptif - STOPP'!$DP$42&amp;" "&amp;'Descriptif - STOPP'!$DP$43&amp;" "&amp;'Descriptif - STOPP'!$DP$44&amp;" "&amp;'Descriptif - STOPP'!$DP$45</f>
        <v xml:space="preserve">                           </v>
      </c>
      <c r="F171" s="354" t="str">
        <f>'Descriptif - STOPP'!$CB$46&amp;" "&amp;'Descriptif - STOPP'!$CB$47&amp;" "&amp;'Descriptif - STOPP'!$CB$48&amp;" "&amp;'Descriptif - STOPP'!$CB$49&amp;" "&amp;'Descriptif - STOPP'!$CB$50&amp;" "&amp;'Descriptif - STOPP'!$CB$51&amp;" "&amp;'Descriptif - STOPP'!$DP$46&amp;" "&amp;'Descriptif - STOPP'!$DP$47&amp;" "&amp;'Descriptif - STOPP'!$DP$48&amp;" "&amp;'Descriptif - STOPP'!$DP$49&amp;" "&amp;'Descriptif - STOPP'!$DP$50&amp;" "&amp;'Descriptif - STOPP'!$DP$51</f>
        <v xml:space="preserve">           </v>
      </c>
      <c r="G171" s="354" t="str">
        <f>'Descriptif - STOPP'!$CB$52&amp;" "&amp;'Descriptif - STOPP'!$CB$53&amp;" "&amp;'Descriptif - STOPP'!$CB$54&amp;" "&amp;'Descriptif - STOPP'!$CB$55&amp;" "&amp;'Descriptif - STOPP'!$DP$52&amp;" "&amp;'Descriptif - STOPP'!$DP$53&amp;" "&amp;'Descriptif - STOPP'!$DP$54&amp;" "&amp;'Descriptif - STOPP'!$DP$55</f>
        <v xml:space="preserve">       </v>
      </c>
      <c r="H171" s="354" t="str">
        <f>'Descriptif - STOPP'!$CB$56&amp;" "&amp;'Descriptif - STOPP'!$CB$57&amp;" "&amp;'Descriptif - STOPP'!$CB$58&amp;" "&amp;'Descriptif - STOPP'!$CB$59&amp;" "&amp;'Descriptif - STOPP'!$CB$60&amp;" "&amp;'Descriptif - STOPP'!$DP$56&amp;" "&amp;'Descriptif - STOPP'!$DP$57&amp;" "&amp;'Descriptif - STOPP'!$DP$58&amp;" "&amp;'Descriptif - STOPP'!$DP$59&amp;" "&amp;'Descriptif - STOPP'!$DP$60</f>
        <v xml:space="preserve">         </v>
      </c>
      <c r="I171" s="354" t="str">
        <f>'Descriptif - STOPP'!$CB$61&amp;" "&amp;'Descriptif - STOPP'!$CB$62&amp;" "&amp;'Descriptif - STOPP'!$CB$63&amp;" "&amp;'Descriptif - STOPP'!$CB$64&amp;" "&amp;'Descriptif - STOPP'!$CB$65&amp;" "&amp;'Descriptif - STOPP'!$CB$66&amp;" "&amp;'Descriptif - STOPP'!$CB$67&amp;" "&amp;'Descriptif - STOPP'!$CB$68&amp;" "&amp;'Descriptif - STOPP'!$CB$69&amp;" "&amp;'Descriptif - STOPP'!$DP$61&amp;" "&amp;'Descriptif - STOPP'!$DP$62&amp;" "&amp;'Descriptif - STOPP'!$DP$63&amp;" "&amp;'Descriptif - STOPP'!$DP$64&amp;" "&amp;'Descriptif - STOPP'!$DP$65&amp;" "&amp;'Descriptif - STOPP'!$DP$66&amp;" "&amp;'Descriptif - STOPP'!$DP$67&amp;" "&amp;'Descriptif - STOPP'!$DP$68&amp;" "&amp;'Descriptif - STOPP'!$DP$69</f>
        <v xml:space="preserve">                 </v>
      </c>
      <c r="J171" s="354" t="str">
        <f>'Descriptif - STOPP'!$CB$70&amp;" "&amp;'Descriptif - STOPP'!$CB$71&amp;" "&amp;'Descriptif - STOPP'!$DP$70&amp;" "&amp;'Descriptif - STOPP'!$DP$71</f>
        <v xml:space="preserve">   </v>
      </c>
      <c r="K171" s="354" t="str">
        <f>'Descriptif - STOPP'!$CB$73&amp;" "&amp;'Descriptif - STOPP'!$CB$74&amp;" "&amp;'Descriptif - STOPP'!$CB$75&amp;" "&amp;'Descriptif - STOPP'!$CB$76&amp;" "&amp;'Descriptif - STOPP'!$CB$77&amp;" "&amp;'Descriptif - STOPP'!$DP$73&amp;" "&amp;'Descriptif - STOPP'!$DP$74&amp;" "&amp;'Descriptif - STOPP'!$DP$75&amp;" "&amp;'Descriptif - STOPP'!$DP$76&amp;" "&amp;'Descriptif - STOPP'!$DP$77</f>
        <v xml:space="preserve">         </v>
      </c>
      <c r="L171" s="354" t="str">
        <f>'Descriptif - STOPP'!$CB$78&amp;" "&amp;'Descriptif - STOPP'!$CB$79&amp;" "&amp;'Descriptif - STOPP'!$CB$80&amp;" "&amp;'Descriptif - STOPP'!$CB$81&amp;" "&amp;'Descriptif - STOPP'!$DP$78&amp;" "&amp;'Descriptif - STOPP'!$DP$79&amp;" "&amp;'Descriptif - STOPP'!$DP$80&amp;" "&amp;'Descriptif - STOPP'!$DP$81</f>
        <v xml:space="preserve">       </v>
      </c>
      <c r="M171" s="354" t="str">
        <f>'Descriptif - STOPP'!$CB$82&amp;" "&amp;'Descriptif - STOPP'!$CB$83&amp;" "&amp;'Descriptif - STOPP'!$CB$84&amp;" "&amp;'Descriptif - STOPP'!$DP$82&amp;" "&amp;'Descriptif - STOPP'!$DP$83&amp;" "&amp;'Descriptif - STOPP'!$DP$84</f>
        <v xml:space="preserve">     </v>
      </c>
      <c r="N171" s="355" t="str">
        <f>'Descriptif - STOPP'!$CB$85&amp;" "&amp;'Descriptif - STOPP'!$DP$85</f>
        <v xml:space="preserve"> </v>
      </c>
      <c r="O171" s="356">
        <f>COUNTIF('Descriptif - STOPP'!$CB$5:$CB$85,"?1")+COUNTIF('Descriptif - STOPP'!$CB$5:$CB$85,"?2")+COUNTIF('Descriptif - STOPP'!$CB$5:$CB$85,"?3")+COUNTIF('Descriptif - STOPP'!$CB$5:$CB$85,"?4")+COUNTIF('Descriptif - STOPP'!$CB$5:$CB$85,"?5")+COUNTIF('Descriptif - STOPP'!$CB$5:$CB$85,"?6")+COUNTIF('Descriptif - STOPP'!$CB$5:$CB$85,"?7")+COUNTIF('Descriptif - STOPP'!$CB$5:$CB$85,"?8")+COUNTIF('Descriptif - STOPP'!$CB$5:$CB$85,"?9")+COUNTIF('Descriptif - STOPP'!$CB$5:$CB$85,"?10")+COUNTIF('Descriptif - STOPP'!$CB$5:$CB$85,"?11")+COUNTIF('Descriptif - STOPP'!$CB$5:$CB$85,"?12")+COUNTIF('Descriptif - STOPP'!$CB$5:$CB$85,"?13")+COUNTIF('Descriptif - STOPP'!$CB$5:$CB$85,"?14")</f>
        <v>0</v>
      </c>
      <c r="P171" s="356">
        <f>+COUNTIF('Descriptif - STOPP'!$DP$5:$DP$85,"?*")</f>
        <v>0</v>
      </c>
    </row>
    <row r="172" spans="1:16" ht="32.1" hidden="1" customHeight="1" x14ac:dyDescent="0.25">
      <c r="A172" s="29" t="s">
        <v>375</v>
      </c>
      <c r="B172" s="349" t="str">
        <f>'Descriptif - STOPP'!$CC$5&amp;" "&amp;'Descriptif - STOPP'!$CC$6&amp;" "&amp;'Descriptif - STOPP'!$CC$7&amp;" "&amp;'Descriptif - STOPP'!$DQ$5&amp;" "&amp;'Descriptif - STOPP'!$DQ$6&amp;" "&amp;'Descriptif - STOPP'!$DQ$7</f>
        <v xml:space="preserve">     </v>
      </c>
      <c r="C172" s="350" t="str">
        <f>'Descriptif - STOPP'!$CC$8&amp;" "&amp;'Descriptif - STOPP'!$CC$9&amp;" "&amp;'Descriptif - STOPP'!$CC$10&amp;" "&amp;'Descriptif - STOPP'!$CC$11&amp;" "&amp;'Descriptif - STOPP'!$CC$12&amp;" "&amp;'Descriptif - STOPP'!$CC$13&amp;" "&amp;'Descriptif - STOPP'!$CC$14&amp;" "&amp;'Descriptif - STOPP'!$CC$15&amp;" "&amp;'Descriptif - STOPP'!$CC$16&amp;" "&amp;'Descriptif - STOPP'!$CC$17&amp;" "&amp;'Descriptif - STOPP'!$CC$18&amp;" "&amp;'Descriptif - STOPP'!$CC$19&amp;" "&amp;'Descriptif - STOPP'!$CC$20&amp;" "&amp;'Descriptif - STOPP'!$DQ$8&amp;" "&amp;'Descriptif - STOPP'!$DQ$9&amp;" "&amp;'Descriptif - STOPP'!$DQ$10&amp;" "&amp;'Descriptif - STOPP'!$DQ$11&amp;" "&amp;'Descriptif - STOPP'!$DQ$12&amp;" "&amp;'Descriptif - STOPP'!$DQ$13&amp;" "&amp;'Descriptif - STOPP'!$DQ$14&amp;" "&amp;'Descriptif - STOPP'!$DQ$15&amp;" "&amp;'Descriptif - STOPP'!$DQ$16&amp;" "&amp;'Descriptif - STOPP'!$DQ$17&amp;" "&amp;'Descriptif - STOPP'!$DQ$18&amp;" "&amp;'Descriptif - STOPP'!$DQ$19&amp;" "&amp;'Descriptif - STOPP'!$DQ$20</f>
        <v xml:space="preserve">                         </v>
      </c>
      <c r="D172" s="350" t="str">
        <f>'Descriptif - STOPP'!$CC$21&amp;" "&amp;'Descriptif - STOPP'!$CC$22&amp;" "&amp;'Descriptif - STOPP'!$CC$23&amp;" "&amp;'Descriptif - STOPP'!$CC$24&amp;" "&amp;'Descriptif - STOPP'!$CC$25&amp;" "&amp;'Descriptif - STOPP'!$CC$26&amp;" "&amp;'Descriptif - STOPP'!$CC$27&amp;" "&amp;'Descriptif - STOPP'!$CC$28&amp;" "&amp;'Descriptif - STOPP'!$CC$29&amp;" "&amp;'Descriptif - STOPP'!$CC$30&amp;" "&amp;'Descriptif - STOPP'!$CC$31&amp;" "&amp;'Descriptif - STOPP'!$DQ$21&amp;" "&amp;'Descriptif - STOPP'!$DQ$22&amp;" "&amp;'Descriptif - STOPP'!$DQ$23&amp;" "&amp;'Descriptif - STOPP'!$DQ$24&amp;" "&amp;'Descriptif - STOPP'!$DQ$25&amp;" "&amp;'Descriptif - STOPP'!$DQ$26&amp;" "&amp;'Descriptif - STOPP'!$DQ$27&amp;" "&amp;'Descriptif - STOPP'!$DQ$28&amp;" "&amp;'Descriptif - STOPP'!$DQ$29&amp;" "&amp;'Descriptif - STOPP'!$DQ$30&amp;" "&amp;'Descriptif - STOPP'!$DQ$31</f>
        <v xml:space="preserve">                     </v>
      </c>
      <c r="E172" s="350" t="str">
        <f>'Descriptif - STOPP'!$CC$32&amp;" "&amp;'Descriptif - STOPP'!$CC$33&amp;" "&amp;'Descriptif - STOPP'!$CC$34&amp;" "&amp;'Descriptif - STOPP'!$CC$35&amp;" "&amp;'Descriptif - STOPP'!$CC$36&amp;" "&amp;'Descriptif - STOPP'!$CC$37&amp;" "&amp;'Descriptif - STOPP'!$CC$38&amp;" "&amp;'Descriptif - STOPP'!$CC$39&amp;" "&amp;'Descriptif - STOPP'!$CC$40&amp;" "&amp;'Descriptif - STOPP'!$CC$41&amp;" "&amp;'Descriptif - STOPP'!$CC$42&amp;" "&amp;'Descriptif - STOPP'!$CC$43&amp;" "&amp;'Descriptif - STOPP'!$CC$44&amp;" "&amp;'Descriptif - STOPP'!$CC$45&amp;" "&amp;'Descriptif - STOPP'!$DQ$32&amp;" "&amp;'Descriptif - STOPP'!$DQ$33&amp;" "&amp;'Descriptif - STOPP'!$DQ$34&amp;" "&amp;'Descriptif - STOPP'!$DQ$35&amp;" "&amp;'Descriptif - STOPP'!$DQ$36&amp;" "&amp;'Descriptif - STOPP'!$DQ$37&amp;" "&amp;'Descriptif - STOPP'!$DQ$38&amp;" "&amp;'Descriptif - STOPP'!$DQ$39&amp;" "&amp;'Descriptif - STOPP'!$DQ$40&amp;" "&amp;'Descriptif - STOPP'!$DQ$41&amp;" "&amp;'Descriptif - STOPP'!$DQ$42&amp;" "&amp;'Descriptif - STOPP'!$DQ$43&amp;" "&amp;'Descriptif - STOPP'!$DQ$44&amp;" "&amp;'Descriptif - STOPP'!$DQ$45</f>
        <v xml:space="preserve">                           </v>
      </c>
      <c r="F172" s="350" t="str">
        <f>'Descriptif - STOPP'!$CC$46&amp;" "&amp;'Descriptif - STOPP'!$CC$47&amp;" "&amp;'Descriptif - STOPP'!$CC$48&amp;" "&amp;'Descriptif - STOPP'!$CC$49&amp;" "&amp;'Descriptif - STOPP'!$CC$50&amp;" "&amp;'Descriptif - STOPP'!$CC$51&amp;" "&amp;'Descriptif - STOPP'!$DQ$46&amp;" "&amp;'Descriptif - STOPP'!$DQ$47&amp;" "&amp;'Descriptif - STOPP'!$DQ$48&amp;" "&amp;'Descriptif - STOPP'!$DQ$49&amp;" "&amp;'Descriptif - STOPP'!$DQ$50&amp;" "&amp;'Descriptif - STOPP'!$DQ$51</f>
        <v xml:space="preserve">           </v>
      </c>
      <c r="G172" s="350" t="str">
        <f>'Descriptif - STOPP'!$CC$52&amp;" "&amp;'Descriptif - STOPP'!$CC$53&amp;" "&amp;'Descriptif - STOPP'!$CC$54&amp;" "&amp;'Descriptif - STOPP'!$CC$55&amp;" "&amp;'Descriptif - STOPP'!$DQ$52&amp;" "&amp;'Descriptif - STOPP'!$DQ$53&amp;" "&amp;'Descriptif - STOPP'!$DQ$54&amp;" "&amp;'Descriptif - STOPP'!$DQ$55</f>
        <v xml:space="preserve">       </v>
      </c>
      <c r="H172" s="350" t="str">
        <f>'Descriptif - STOPP'!$CC$56&amp;" "&amp;'Descriptif - STOPP'!$CC$57&amp;" "&amp;'Descriptif - STOPP'!$CC$58&amp;" "&amp;'Descriptif - STOPP'!$CC$59&amp;" "&amp;'Descriptif - STOPP'!$CC$60&amp;" "&amp;'Descriptif - STOPP'!$DQ$56&amp;" "&amp;'Descriptif - STOPP'!$DQ$57&amp;" "&amp;'Descriptif - STOPP'!$DQ$58&amp;" "&amp;'Descriptif - STOPP'!$DQ$59&amp;" "&amp;'Descriptif - STOPP'!$DQ$60</f>
        <v xml:space="preserve">         </v>
      </c>
      <c r="I172" s="350" t="str">
        <f>'Descriptif - STOPP'!$CC$61&amp;" "&amp;'Descriptif - STOPP'!$CC$62&amp;" "&amp;'Descriptif - STOPP'!$CC$63&amp;" "&amp;'Descriptif - STOPP'!$CC$64&amp;" "&amp;'Descriptif - STOPP'!$CC$65&amp;" "&amp;'Descriptif - STOPP'!$CC$66&amp;" "&amp;'Descriptif - STOPP'!$CC$67&amp;" "&amp;'Descriptif - STOPP'!$CC$68&amp;" "&amp;'Descriptif - STOPP'!$CC$69&amp;" "&amp;'Descriptif - STOPP'!$DQ$61&amp;" "&amp;'Descriptif - STOPP'!$DQ$62&amp;" "&amp;'Descriptif - STOPP'!$DQ$63&amp;" "&amp;'Descriptif - STOPP'!$DQ$64&amp;" "&amp;'Descriptif - STOPP'!$DQ$65&amp;" "&amp;'Descriptif - STOPP'!$DQ$66&amp;" "&amp;'Descriptif - STOPP'!$DQ$67&amp;" "&amp;'Descriptif - STOPP'!$DQ$68&amp;" "&amp;'Descriptif - STOPP'!$DQ$69</f>
        <v xml:space="preserve">                 </v>
      </c>
      <c r="J172" s="350" t="str">
        <f>'Descriptif - STOPP'!$CC$70&amp;" "&amp;'Descriptif - STOPP'!$CC$71&amp;" "&amp;'Descriptif - STOPP'!$DQ$70&amp;" "&amp;'Descriptif - STOPP'!$DQ$71</f>
        <v xml:space="preserve">   </v>
      </c>
      <c r="K172" s="350" t="str">
        <f>'Descriptif - STOPP'!$CC$73&amp;" "&amp;'Descriptif - STOPP'!$CC$74&amp;" "&amp;'Descriptif - STOPP'!$CC$75&amp;" "&amp;'Descriptif - STOPP'!$CC$76&amp;" "&amp;'Descriptif - STOPP'!$CC$77&amp;" "&amp;'Descriptif - STOPP'!$DQ$73&amp;" "&amp;'Descriptif - STOPP'!$DQ$74&amp;" "&amp;'Descriptif - STOPP'!$DQ$75&amp;" "&amp;'Descriptif - STOPP'!$DQ$76&amp;" "&amp;'Descriptif - STOPP'!$DQ$77</f>
        <v xml:space="preserve">         </v>
      </c>
      <c r="L172" s="350" t="str">
        <f>'Descriptif - STOPP'!$CC$78&amp;" "&amp;'Descriptif - STOPP'!$CC$79&amp;" "&amp;'Descriptif - STOPP'!$CC$80&amp;" "&amp;'Descriptif - STOPP'!$CC$81&amp;" "&amp;'Descriptif - STOPP'!$DQ$78&amp;" "&amp;'Descriptif - STOPP'!$DQ$79&amp;" "&amp;'Descriptif - STOPP'!$DQ$80&amp;" "&amp;'Descriptif - STOPP'!$DQ$81</f>
        <v xml:space="preserve">       </v>
      </c>
      <c r="M172" s="350" t="str">
        <f>'Descriptif - STOPP'!$CC$82&amp;" "&amp;'Descriptif - STOPP'!$CC$83&amp;" "&amp;'Descriptif - STOPP'!$CC$84&amp;" "&amp;'Descriptif - STOPP'!$DQ$82&amp;" "&amp;'Descriptif - STOPP'!$DQ$83&amp;" "&amp;'Descriptif - STOPP'!$DQ$84</f>
        <v xml:space="preserve">     </v>
      </c>
      <c r="N172" s="351" t="str">
        <f>'Descriptif - STOPP'!$CC$85&amp;" "&amp;'Descriptif - STOPP'!$DQ$85</f>
        <v xml:space="preserve"> </v>
      </c>
      <c r="O172" s="352">
        <f>COUNTIF('Descriptif - STOPP'!$CC$5:$CC$85,"?1")+COUNTIF('Descriptif - STOPP'!$CC$5:$CC$85,"?2")+COUNTIF('Descriptif - STOPP'!$CC$5:$CC$85,"?3")+COUNTIF('Descriptif - STOPP'!$CC$5:$CC$85,"?4")+COUNTIF('Descriptif - STOPP'!$CC$5:$CC$85,"?5")+COUNTIF('Descriptif - STOPP'!$CC$5:$CC$85,"?6")+COUNTIF('Descriptif - STOPP'!$CC$5:$CC$85,"?7")+COUNTIF('Descriptif - STOPP'!$CC$5:$CC$85,"?8")+COUNTIF('Descriptif - STOPP'!$CC$5:$CC$85,"?9")+COUNTIF('Descriptif - STOPP'!$CC$5:$CC$85,"?10")+COUNTIF('Descriptif - STOPP'!$CC$5:$CC$85,"?11")+COUNTIF('Descriptif - STOPP'!$CC$5:$CC$85,"?12")+COUNTIF('Descriptif - STOPP'!$CC$5:$CC$85,"?13")+COUNTIF('Descriptif - STOPP'!$CC$5:$CC$85,"?14")</f>
        <v>0</v>
      </c>
      <c r="P172" s="352">
        <f>+COUNTIF('Descriptif - STOPP'!$DQ$5:$DQ$85,"?*")</f>
        <v>0</v>
      </c>
    </row>
    <row r="173" spans="1:16" ht="32.1" hidden="1" customHeight="1" x14ac:dyDescent="0.25">
      <c r="A173" s="31" t="s">
        <v>376</v>
      </c>
      <c r="B173" s="353" t="str">
        <f>'Descriptif - STOPP'!$CD$5&amp;" "&amp;'Descriptif - STOPP'!$CD$6&amp;" "&amp;'Descriptif - STOPP'!$CD$7&amp;" "&amp;'Descriptif - STOPP'!$DR$5&amp;" "&amp;'Descriptif - STOPP'!$DR$6&amp;" "&amp;'Descriptif - STOPP'!$DR$7</f>
        <v xml:space="preserve">     </v>
      </c>
      <c r="C173" s="354" t="str">
        <f>'Descriptif - STOPP'!$CD$8&amp;" "&amp;'Descriptif - STOPP'!$CD$9&amp;" "&amp;'Descriptif - STOPP'!$CD$10&amp;" "&amp;'Descriptif - STOPP'!$CD$11&amp;" "&amp;'Descriptif - STOPP'!$CD$12&amp;" "&amp;'Descriptif - STOPP'!$CD$13&amp;" "&amp;'Descriptif - STOPP'!$CD$14&amp;" "&amp;'Descriptif - STOPP'!$CD$15&amp;" "&amp;'Descriptif - STOPP'!$CD$16&amp;" "&amp;'Descriptif - STOPP'!$CD$17&amp;" "&amp;'Descriptif - STOPP'!$CD$18&amp;" "&amp;'Descriptif - STOPP'!$CD$19&amp;" "&amp;'Descriptif - STOPP'!$CD$20&amp;" "&amp;'Descriptif - STOPP'!$DR$8&amp;" "&amp;'Descriptif - STOPP'!$DR$9&amp;" "&amp;'Descriptif - STOPP'!$DR$10&amp;" "&amp;'Descriptif - STOPP'!$DR$11&amp;" "&amp;'Descriptif - STOPP'!$DR$12&amp;" "&amp;'Descriptif - STOPP'!$DR$13&amp;" "&amp;'Descriptif - STOPP'!$DR$14&amp;" "&amp;'Descriptif - STOPP'!$DR$15&amp;" "&amp;'Descriptif - STOPP'!$DR$16&amp;" "&amp;'Descriptif - STOPP'!$DR$17&amp;" "&amp;'Descriptif - STOPP'!$DR$18&amp;" "&amp;'Descriptif - STOPP'!$DR$19&amp;" "&amp;'Descriptif - STOPP'!$DR$20</f>
        <v xml:space="preserve">                         </v>
      </c>
      <c r="D173" s="354" t="str">
        <f>'Descriptif - STOPP'!$CD$21&amp;" "&amp;'Descriptif - STOPP'!$CD$22&amp;" "&amp;'Descriptif - STOPP'!$CD$23&amp;" "&amp;'Descriptif - STOPP'!$CD$24&amp;" "&amp;'Descriptif - STOPP'!$CD$25&amp;" "&amp;'Descriptif - STOPP'!$CD$26&amp;" "&amp;'Descriptif - STOPP'!$CD$27&amp;" "&amp;'Descriptif - STOPP'!$CD$28&amp;" "&amp;'Descriptif - STOPP'!$CD$29&amp;" "&amp;'Descriptif - STOPP'!$CD$30&amp;" "&amp;'Descriptif - STOPP'!$CD$31&amp;" "&amp;'Descriptif - STOPP'!$DR$21&amp;" "&amp;'Descriptif - STOPP'!$DR$22&amp;" "&amp;'Descriptif - STOPP'!$DR$23&amp;" "&amp;'Descriptif - STOPP'!$DR$24&amp;" "&amp;'Descriptif - STOPP'!$DR$25&amp;" "&amp;'Descriptif - STOPP'!$DR$26&amp;" "&amp;'Descriptif - STOPP'!$DR$27&amp;" "&amp;'Descriptif - STOPP'!$DR$28&amp;" "&amp;'Descriptif - STOPP'!$DR$29&amp;" "&amp;'Descriptif - STOPP'!$DR$30&amp;" "&amp;'Descriptif - STOPP'!$DR$31</f>
        <v xml:space="preserve">                     </v>
      </c>
      <c r="E173" s="354" t="str">
        <f>'Descriptif - STOPP'!$CD$32&amp;" "&amp;'Descriptif - STOPP'!$CD$33&amp;" "&amp;'Descriptif - STOPP'!$CD$34&amp;" "&amp;'Descriptif - STOPP'!$CD$35&amp;" "&amp;'Descriptif - STOPP'!$CD$36&amp;" "&amp;'Descriptif - STOPP'!$CD$37&amp;" "&amp;'Descriptif - STOPP'!$CD$38&amp;" "&amp;'Descriptif - STOPP'!$CD$39&amp;" "&amp;'Descriptif - STOPP'!$CD$40&amp;" "&amp;'Descriptif - STOPP'!$CD$41&amp;" "&amp;'Descriptif - STOPP'!$CD$42&amp;" "&amp;'Descriptif - STOPP'!$CD$43&amp;" "&amp;'Descriptif - STOPP'!$CD$44&amp;" "&amp;'Descriptif - STOPP'!$CD$45&amp;" "&amp;'Descriptif - STOPP'!$DR$32&amp;" "&amp;'Descriptif - STOPP'!$DR$33&amp;" "&amp;'Descriptif - STOPP'!$DR$34&amp;" "&amp;'Descriptif - STOPP'!$DR$35&amp;" "&amp;'Descriptif - STOPP'!$DR$36&amp;" "&amp;'Descriptif - STOPP'!$DR$37&amp;" "&amp;'Descriptif - STOPP'!$DR$38&amp;" "&amp;'Descriptif - STOPP'!$DR$39&amp;" "&amp;'Descriptif - STOPP'!$DR$40&amp;" "&amp;'Descriptif - STOPP'!$DR$41&amp;" "&amp;'Descriptif - STOPP'!$DR$42&amp;" "&amp;'Descriptif - STOPP'!$DR$43&amp;" "&amp;'Descriptif - STOPP'!$DR$44&amp;" "&amp;'Descriptif - STOPP'!$DR$45</f>
        <v xml:space="preserve">                           </v>
      </c>
      <c r="F173" s="354" t="str">
        <f>'Descriptif - STOPP'!$CD$46&amp;" "&amp;'Descriptif - STOPP'!$CD$47&amp;" "&amp;'Descriptif - STOPP'!$CD$48&amp;" "&amp;'Descriptif - STOPP'!$CD$49&amp;" "&amp;'Descriptif - STOPP'!$CD$50&amp;" "&amp;'Descriptif - STOPP'!$CD$51&amp;" "&amp;'Descriptif - STOPP'!$DR$46&amp;" "&amp;'Descriptif - STOPP'!$DR$47&amp;" "&amp;'Descriptif - STOPP'!$DR$48&amp;" "&amp;'Descriptif - STOPP'!$DR$49&amp;" "&amp;'Descriptif - STOPP'!$DR$50&amp;" "&amp;'Descriptif - STOPP'!$DR$51</f>
        <v xml:space="preserve">           </v>
      </c>
      <c r="G173" s="354" t="str">
        <f>'Descriptif - STOPP'!$CD$52&amp;" "&amp;'Descriptif - STOPP'!$CD$53&amp;" "&amp;'Descriptif - STOPP'!$CD$54&amp;" "&amp;'Descriptif - STOPP'!$CD$55&amp;" "&amp;'Descriptif - STOPP'!$DR$52&amp;" "&amp;'Descriptif - STOPP'!$DR$53&amp;" "&amp;'Descriptif - STOPP'!$DR$54&amp;" "&amp;'Descriptif - STOPP'!$DR$55</f>
        <v xml:space="preserve">       </v>
      </c>
      <c r="H173" s="354" t="str">
        <f>'Descriptif - STOPP'!$CD$56&amp;" "&amp;'Descriptif - STOPP'!$CD$57&amp;" "&amp;'Descriptif - STOPP'!$CD$58&amp;" "&amp;'Descriptif - STOPP'!$CD$59&amp;" "&amp;'Descriptif - STOPP'!$CD$60&amp;" "&amp;'Descriptif - STOPP'!$DR$56&amp;" "&amp;'Descriptif - STOPP'!$DR$57&amp;" "&amp;'Descriptif - STOPP'!$DR$58&amp;" "&amp;'Descriptif - STOPP'!$DR$59&amp;" "&amp;'Descriptif - STOPP'!$DR$60</f>
        <v xml:space="preserve">         </v>
      </c>
      <c r="I173" s="354" t="str">
        <f>'Descriptif - STOPP'!$CD$61&amp;" "&amp;'Descriptif - STOPP'!$CD$62&amp;" "&amp;'Descriptif - STOPP'!$CD$63&amp;" "&amp;'Descriptif - STOPP'!$CD$64&amp;" "&amp;'Descriptif - STOPP'!$CD$65&amp;" "&amp;'Descriptif - STOPP'!$CD$66&amp;" "&amp;'Descriptif - STOPP'!$CD$67&amp;" "&amp;'Descriptif - STOPP'!$CD$68&amp;" "&amp;'Descriptif - STOPP'!$CD$69&amp;" "&amp;'Descriptif - STOPP'!$DR$61&amp;" "&amp;'Descriptif - STOPP'!$DR$62&amp;" "&amp;'Descriptif - STOPP'!$DR$63&amp;" "&amp;'Descriptif - STOPP'!$DR$64&amp;" "&amp;'Descriptif - STOPP'!$DR$65&amp;" "&amp;'Descriptif - STOPP'!$DR$66&amp;" "&amp;'Descriptif - STOPP'!$DR$67&amp;" "&amp;'Descriptif - STOPP'!$DR$68&amp;" "&amp;'Descriptif - STOPP'!$DR$69</f>
        <v xml:space="preserve">                 </v>
      </c>
      <c r="J173" s="354" t="str">
        <f>'Descriptif - STOPP'!$CD$70&amp;" "&amp;'Descriptif - STOPP'!$CD$71&amp;" "&amp;'Descriptif - STOPP'!$DR$70&amp;" "&amp;'Descriptif - STOPP'!$DR$71</f>
        <v xml:space="preserve">   </v>
      </c>
      <c r="K173" s="354" t="str">
        <f>'Descriptif - STOPP'!$CD$73&amp;" "&amp;'Descriptif - STOPP'!$CD$74&amp;" "&amp;'Descriptif - STOPP'!$CD$75&amp;" "&amp;'Descriptif - STOPP'!$CD$76&amp;" "&amp;'Descriptif - STOPP'!$CD$77&amp;" "&amp;'Descriptif - STOPP'!$DR$73&amp;" "&amp;'Descriptif - STOPP'!$DR$74&amp;" "&amp;'Descriptif - STOPP'!$DR$75&amp;" "&amp;'Descriptif - STOPP'!$DR$76&amp;" "&amp;'Descriptif - STOPP'!$DR$77</f>
        <v xml:space="preserve">         </v>
      </c>
      <c r="L173" s="354" t="str">
        <f>'Descriptif - STOPP'!$CD$78&amp;" "&amp;'Descriptif - STOPP'!$CD$79&amp;" "&amp;'Descriptif - STOPP'!$CD$80&amp;" "&amp;'Descriptif - STOPP'!$CD$81&amp;" "&amp;'Descriptif - STOPP'!$DR$78&amp;" "&amp;'Descriptif - STOPP'!$DR$79&amp;" "&amp;'Descriptif - STOPP'!$DR$80&amp;" "&amp;'Descriptif - STOPP'!$DR$81</f>
        <v xml:space="preserve">       </v>
      </c>
      <c r="M173" s="354" t="str">
        <f>'Descriptif - STOPP'!$CD$82&amp;" "&amp;'Descriptif - STOPP'!$CD$83&amp;" "&amp;'Descriptif - STOPP'!$CD$84&amp;" "&amp;'Descriptif - STOPP'!$DR$82&amp;" "&amp;'Descriptif - STOPP'!$DR$83&amp;" "&amp;'Descriptif - STOPP'!$DR$84</f>
        <v xml:space="preserve">     </v>
      </c>
      <c r="N173" s="355" t="str">
        <f>'Descriptif - STOPP'!$CD$85&amp;" "&amp;'Descriptif - STOPP'!$DR$85</f>
        <v xml:space="preserve"> </v>
      </c>
      <c r="O173" s="356">
        <f>COUNTIF('Descriptif - STOPP'!$CD$5:$CD$85,"?1")+COUNTIF('Descriptif - STOPP'!$CD$5:$CD$85,"?2")+COUNTIF('Descriptif - STOPP'!$CD$5:$CD$85,"?3")+COUNTIF('Descriptif - STOPP'!$CD$5:$CD$85,"?4")+COUNTIF('Descriptif - STOPP'!$CD$5:$CD$85,"?5")+COUNTIF('Descriptif - STOPP'!$CD$5:$CD$85,"?6")+COUNTIF('Descriptif - STOPP'!$CD$5:$CD$85,"?7")+COUNTIF('Descriptif - STOPP'!$CD$5:$CD$85,"?8")+COUNTIF('Descriptif - STOPP'!$CD$5:$CD$85,"?9")+COUNTIF('Descriptif - STOPP'!$CD$5:$CD$85,"?10")+COUNTIF('Descriptif - STOPP'!$CD$5:$CD$85,"?11")+COUNTIF('Descriptif - STOPP'!$CD$5:$CD$85,"?12")+COUNTIF('Descriptif - STOPP'!$CD$5:$CD$85,"?13")+COUNTIF('Descriptif - STOPP'!$CD$5:$CD$85,"?14")</f>
        <v>0</v>
      </c>
      <c r="P173" s="356">
        <f>+COUNTIF('Descriptif - STOPP'!$DR$5:$DR$85,"?*")</f>
        <v>0</v>
      </c>
    </row>
    <row r="174" spans="1:16" ht="32.1" hidden="1" customHeight="1" x14ac:dyDescent="0.25">
      <c r="A174" s="29" t="s">
        <v>377</v>
      </c>
      <c r="B174" s="349" t="str">
        <f>'Descriptif - STOPP'!$CE$5&amp;" "&amp;'Descriptif - STOPP'!$CE$6&amp;" "&amp;'Descriptif - STOPP'!$CE$7&amp;" "&amp;'Descriptif - STOPP'!$DS$5&amp;" "&amp;'Descriptif - STOPP'!$DS$6&amp;" "&amp;'Descriptif - STOPP'!$DS$7</f>
        <v xml:space="preserve">     </v>
      </c>
      <c r="C174" s="350" t="str">
        <f>'Descriptif - STOPP'!$CE$8&amp;" "&amp;'Descriptif - STOPP'!$CE$9&amp;" "&amp;'Descriptif - STOPP'!$CE$10&amp;" "&amp;'Descriptif - STOPP'!$CE$11&amp;" "&amp;'Descriptif - STOPP'!$CE$12&amp;" "&amp;'Descriptif - STOPP'!$CE$13&amp;" "&amp;'Descriptif - STOPP'!$CE$14&amp;" "&amp;'Descriptif - STOPP'!$CE$15&amp;" "&amp;'Descriptif - STOPP'!$CE$16&amp;" "&amp;'Descriptif - STOPP'!$CE$17&amp;" "&amp;'Descriptif - STOPP'!$CE$18&amp;" "&amp;'Descriptif - STOPP'!$CE$19&amp;" "&amp;'Descriptif - STOPP'!$CE$20&amp;" "&amp;'Descriptif - STOPP'!$DS$8&amp;" "&amp;'Descriptif - STOPP'!$DS$9&amp;" "&amp;'Descriptif - STOPP'!$DS$10&amp;" "&amp;'Descriptif - STOPP'!$DS$11&amp;" "&amp;'Descriptif - STOPP'!$DS$12&amp;" "&amp;'Descriptif - STOPP'!$DS$13&amp;" "&amp;'Descriptif - STOPP'!$DS$14&amp;" "&amp;'Descriptif - STOPP'!$DS$15&amp;" "&amp;'Descriptif - STOPP'!$DS$16&amp;" "&amp;'Descriptif - STOPP'!$DS$17&amp;" "&amp;'Descriptif - STOPP'!$DS$18&amp;" "&amp;'Descriptif - STOPP'!$DS$19&amp;" "&amp;'Descriptif - STOPP'!$DS$20</f>
        <v xml:space="preserve">                         </v>
      </c>
      <c r="D174" s="350" t="str">
        <f>'Descriptif - STOPP'!$CE$21&amp;" "&amp;'Descriptif - STOPP'!$CE$22&amp;" "&amp;'Descriptif - STOPP'!$CE$23&amp;" "&amp;'Descriptif - STOPP'!$CE$24&amp;" "&amp;'Descriptif - STOPP'!$CE$25&amp;" "&amp;'Descriptif - STOPP'!$CE$26&amp;" "&amp;'Descriptif - STOPP'!$CE$27&amp;" "&amp;'Descriptif - STOPP'!$CE$28&amp;" "&amp;'Descriptif - STOPP'!$CE$29&amp;" "&amp;'Descriptif - STOPP'!$CE$30&amp;" "&amp;'Descriptif - STOPP'!$CE$31&amp;" "&amp;'Descriptif - STOPP'!$DS$21&amp;" "&amp;'Descriptif - STOPP'!$DS$22&amp;" "&amp;'Descriptif - STOPP'!$DS$23&amp;" "&amp;'Descriptif - STOPP'!$DS$24&amp;" "&amp;'Descriptif - STOPP'!$DS$25&amp;" "&amp;'Descriptif - STOPP'!$DS$26&amp;" "&amp;'Descriptif - STOPP'!$DS$27&amp;" "&amp;'Descriptif - STOPP'!$DS$28&amp;" "&amp;'Descriptif - STOPP'!$DS$29&amp;" "&amp;'Descriptif - STOPP'!$DS$30&amp;" "&amp;'Descriptif - STOPP'!$DS$31</f>
        <v xml:space="preserve">                     </v>
      </c>
      <c r="E174" s="350" t="str">
        <f>'Descriptif - STOPP'!$CE$32&amp;" "&amp;'Descriptif - STOPP'!$CE$33&amp;" "&amp;'Descriptif - STOPP'!$CE$34&amp;" "&amp;'Descriptif - STOPP'!$CE$35&amp;" "&amp;'Descriptif - STOPP'!$CE$36&amp;" "&amp;'Descriptif - STOPP'!$CE$37&amp;" "&amp;'Descriptif - STOPP'!$CE$38&amp;" "&amp;'Descriptif - STOPP'!$CE$39&amp;" "&amp;'Descriptif - STOPP'!$CE$40&amp;" "&amp;'Descriptif - STOPP'!$CE$41&amp;" "&amp;'Descriptif - STOPP'!$CE$42&amp;" "&amp;'Descriptif - STOPP'!$CE$43&amp;" "&amp;'Descriptif - STOPP'!$CE$44&amp;" "&amp;'Descriptif - STOPP'!$CE$45&amp;" "&amp;'Descriptif - STOPP'!$DS$32&amp;" "&amp;'Descriptif - STOPP'!$DS$33&amp;" "&amp;'Descriptif - STOPP'!$DS$34&amp;" "&amp;'Descriptif - STOPP'!$DS$35&amp;" "&amp;'Descriptif - STOPP'!$DS$36&amp;" "&amp;'Descriptif - STOPP'!$DS$37&amp;" "&amp;'Descriptif - STOPP'!$DS$38&amp;" "&amp;'Descriptif - STOPP'!$DS$39&amp;" "&amp;'Descriptif - STOPP'!$DS$40&amp;" "&amp;'Descriptif - STOPP'!$DS$41&amp;" "&amp;'Descriptif - STOPP'!$DS$42&amp;" "&amp;'Descriptif - STOPP'!$DS$43&amp;" "&amp;'Descriptif - STOPP'!$DS$44&amp;" "&amp;'Descriptif - STOPP'!$DS$45</f>
        <v xml:space="preserve">                           </v>
      </c>
      <c r="F174" s="350" t="str">
        <f>'Descriptif - STOPP'!$CE$46&amp;" "&amp;'Descriptif - STOPP'!$CE$47&amp;" "&amp;'Descriptif - STOPP'!$CE$48&amp;" "&amp;'Descriptif - STOPP'!$CE$49&amp;" "&amp;'Descriptif - STOPP'!$CE$50&amp;" "&amp;'Descriptif - STOPP'!$CE$51&amp;" "&amp;'Descriptif - STOPP'!$DS$46&amp;" "&amp;'Descriptif - STOPP'!$DS$47&amp;" "&amp;'Descriptif - STOPP'!$DS$48&amp;" "&amp;'Descriptif - STOPP'!$DS$49&amp;" "&amp;'Descriptif - STOPP'!$DS$50&amp;" "&amp;'Descriptif - STOPP'!$DS$51</f>
        <v xml:space="preserve">           </v>
      </c>
      <c r="G174" s="350" t="str">
        <f>'Descriptif - STOPP'!$CE$52&amp;" "&amp;'Descriptif - STOPP'!$CE$53&amp;" "&amp;'Descriptif - STOPP'!$CE$54&amp;" "&amp;'Descriptif - STOPP'!$CE$55&amp;" "&amp;'Descriptif - STOPP'!$DS$52&amp;" "&amp;'Descriptif - STOPP'!$DS$53&amp;" "&amp;'Descriptif - STOPP'!$DS$54&amp;" "&amp;'Descriptif - STOPP'!$DS$55</f>
        <v xml:space="preserve">       </v>
      </c>
      <c r="H174" s="350" t="str">
        <f>'Descriptif - STOPP'!$CE$56&amp;" "&amp;'Descriptif - STOPP'!$CE$57&amp;" "&amp;'Descriptif - STOPP'!$CE$58&amp;" "&amp;'Descriptif - STOPP'!$CE$59&amp;" "&amp;'Descriptif - STOPP'!$CE$60&amp;" "&amp;'Descriptif - STOPP'!$DS$56&amp;" "&amp;'Descriptif - STOPP'!$DS$57&amp;" "&amp;'Descriptif - STOPP'!$DS$58&amp;" "&amp;'Descriptif - STOPP'!$DS$59&amp;" "&amp;'Descriptif - STOPP'!$DS$60</f>
        <v xml:space="preserve">         </v>
      </c>
      <c r="I174" s="350" t="str">
        <f>'Descriptif - STOPP'!$CE$61&amp;" "&amp;'Descriptif - STOPP'!$CE$62&amp;" "&amp;'Descriptif - STOPP'!$CE$63&amp;" "&amp;'Descriptif - STOPP'!$CE$64&amp;" "&amp;'Descriptif - STOPP'!$CE$65&amp;" "&amp;'Descriptif - STOPP'!$CE$66&amp;" "&amp;'Descriptif - STOPP'!$CE$67&amp;" "&amp;'Descriptif - STOPP'!$CE$68&amp;" "&amp;'Descriptif - STOPP'!$CE$69&amp;" "&amp;'Descriptif - STOPP'!$DS$61&amp;" "&amp;'Descriptif - STOPP'!$DS$62&amp;" "&amp;'Descriptif - STOPP'!$DS$63&amp;" "&amp;'Descriptif - STOPP'!$DS$64&amp;" "&amp;'Descriptif - STOPP'!$DS$65&amp;" "&amp;'Descriptif - STOPP'!$DS$66&amp;" "&amp;'Descriptif - STOPP'!$DS$67&amp;" "&amp;'Descriptif - STOPP'!$DS$68&amp;" "&amp;'Descriptif - STOPP'!$DS$69</f>
        <v xml:space="preserve">                 </v>
      </c>
      <c r="J174" s="350" t="str">
        <f>'Descriptif - STOPP'!$CE$70&amp;" "&amp;'Descriptif - STOPP'!$CE$71&amp;" "&amp;'Descriptif - STOPP'!$DS$70&amp;" "&amp;'Descriptif - STOPP'!$DS$71</f>
        <v xml:space="preserve">   </v>
      </c>
      <c r="K174" s="350" t="str">
        <f>'Descriptif - STOPP'!$CE$73&amp;" "&amp;'Descriptif - STOPP'!$CE$74&amp;" "&amp;'Descriptif - STOPP'!$CE$75&amp;" "&amp;'Descriptif - STOPP'!$CE$76&amp;" "&amp;'Descriptif - STOPP'!$CE$77&amp;" "&amp;'Descriptif - STOPP'!$DS$73&amp;" "&amp;'Descriptif - STOPP'!$DS$74&amp;" "&amp;'Descriptif - STOPP'!$DS$75&amp;" "&amp;'Descriptif - STOPP'!$DS$76&amp;" "&amp;'Descriptif - STOPP'!$DS$77</f>
        <v xml:space="preserve">         </v>
      </c>
      <c r="L174" s="350" t="str">
        <f>'Descriptif - STOPP'!$CE$78&amp;" "&amp;'Descriptif - STOPP'!$CE$79&amp;" "&amp;'Descriptif - STOPP'!$CE$80&amp;" "&amp;'Descriptif - STOPP'!$CE$81&amp;" "&amp;'Descriptif - STOPP'!$DS$78&amp;" "&amp;'Descriptif - STOPP'!$DS$79&amp;" "&amp;'Descriptif - STOPP'!$DS$80&amp;" "&amp;'Descriptif - STOPP'!$DS$81</f>
        <v xml:space="preserve">       </v>
      </c>
      <c r="M174" s="350" t="str">
        <f>'Descriptif - STOPP'!$CE$82&amp;" "&amp;'Descriptif - STOPP'!$CE$83&amp;" "&amp;'Descriptif - STOPP'!$CE$84&amp;" "&amp;'Descriptif - STOPP'!$DS$82&amp;" "&amp;'Descriptif - STOPP'!$DS$83&amp;" "&amp;'Descriptif - STOPP'!$DS$84</f>
        <v xml:space="preserve">     </v>
      </c>
      <c r="N174" s="351" t="str">
        <f>'Descriptif - STOPP'!$CE$85&amp;" "&amp;'Descriptif - STOPP'!$DS$85</f>
        <v xml:space="preserve"> </v>
      </c>
      <c r="O174" s="352">
        <f>COUNTIF('Descriptif - STOPP'!$CE$5:$CE$85,"?1")+COUNTIF('Descriptif - STOPP'!$CE$5:$CE$85,"?2")+COUNTIF('Descriptif - STOPP'!$CE$5:$CE$85,"?3")+COUNTIF('Descriptif - STOPP'!$CE$5:$CE$85,"?4")+COUNTIF('Descriptif - STOPP'!$CE$5:$CE$85,"?5")+COUNTIF('Descriptif - STOPP'!$CE$5:$CE$85,"?6")+COUNTIF('Descriptif - STOPP'!$CE$5:$CE$85,"?7")+COUNTIF('Descriptif - STOPP'!$CE$5:$CE$85,"?8")+COUNTIF('Descriptif - STOPP'!$CE$5:$CE$85,"?9")+COUNTIF('Descriptif - STOPP'!$CE$5:$CE$85,"?10")+COUNTIF('Descriptif - STOPP'!$CE$5:$CE$85,"?11")+COUNTIF('Descriptif - STOPP'!$CE$5:$CE$85,"?12")+COUNTIF('Descriptif - STOPP'!$CE$5:$CE$85,"?13")+COUNTIF('Descriptif - STOPP'!$CE$5:$CE$85,"?14")</f>
        <v>0</v>
      </c>
      <c r="P174" s="352">
        <f>+COUNTIF('Descriptif - STOPP'!$DS$5:$DS$85,"?*")</f>
        <v>0</v>
      </c>
    </row>
    <row r="175" spans="1:16" ht="32.1" hidden="1" customHeight="1" x14ac:dyDescent="0.25">
      <c r="A175" s="31" t="s">
        <v>378</v>
      </c>
      <c r="B175" s="353" t="str">
        <f>'Descriptif - STOPP'!$CF$5&amp;" "&amp;'Descriptif - STOPP'!$CF$6&amp;" "&amp;'Descriptif - STOPP'!$CF$7&amp;" "&amp;'Descriptif - STOPP'!$DT$5&amp;" "&amp;'Descriptif - STOPP'!$DT$6&amp;" "&amp;'Descriptif - STOPP'!$DT$7</f>
        <v xml:space="preserve">     </v>
      </c>
      <c r="C175" s="354" t="str">
        <f>'Descriptif - STOPP'!$CF$8&amp;" "&amp;'Descriptif - STOPP'!$CF$9&amp;" "&amp;'Descriptif - STOPP'!$CF$10&amp;" "&amp;'Descriptif - STOPP'!$CF$11&amp;" "&amp;'Descriptif - STOPP'!$CF$12&amp;" "&amp;'Descriptif - STOPP'!$CF$13&amp;" "&amp;'Descriptif - STOPP'!$CF$14&amp;" "&amp;'Descriptif - STOPP'!$CF$15&amp;" "&amp;'Descriptif - STOPP'!$CF$16&amp;" "&amp;'Descriptif - STOPP'!$CF$17&amp;" "&amp;'Descriptif - STOPP'!$CF$18&amp;" "&amp;'Descriptif - STOPP'!$CF$19&amp;" "&amp;'Descriptif - STOPP'!$CF$20&amp;" "&amp;'Descriptif - STOPP'!$DT$8&amp;" "&amp;'Descriptif - STOPP'!$DT$9&amp;" "&amp;'Descriptif - STOPP'!$DT$10&amp;" "&amp;'Descriptif - STOPP'!$DT$11&amp;" "&amp;'Descriptif - STOPP'!$DT$12&amp;" "&amp;'Descriptif - STOPP'!$DT$13&amp;" "&amp;'Descriptif - STOPP'!$DT$14&amp;" "&amp;'Descriptif - STOPP'!$DT$15&amp;" "&amp;'Descriptif - STOPP'!$DT$16&amp;" "&amp;'Descriptif - STOPP'!$DT$17&amp;" "&amp;'Descriptif - STOPP'!$DT$18&amp;" "&amp;'Descriptif - STOPP'!$DT$19&amp;" "&amp;'Descriptif - STOPP'!$DT$20</f>
        <v xml:space="preserve">                         </v>
      </c>
      <c r="D175" s="354" t="str">
        <f>'Descriptif - STOPP'!$CF$21&amp;" "&amp;'Descriptif - STOPP'!$CF$22&amp;" "&amp;'Descriptif - STOPP'!$CF$23&amp;" "&amp;'Descriptif - STOPP'!$CF$24&amp;" "&amp;'Descriptif - STOPP'!$CF$25&amp;" "&amp;'Descriptif - STOPP'!$CF$26&amp;" "&amp;'Descriptif - STOPP'!$CF$27&amp;" "&amp;'Descriptif - STOPP'!$CF$28&amp;" "&amp;'Descriptif - STOPP'!$CF$29&amp;" "&amp;'Descriptif - STOPP'!$CF$30&amp;" "&amp;'Descriptif - STOPP'!$CF$31&amp;" "&amp;'Descriptif - STOPP'!$DT$21&amp;" "&amp;'Descriptif - STOPP'!$DT$22&amp;" "&amp;'Descriptif - STOPP'!$DT$23&amp;" "&amp;'Descriptif - STOPP'!$DT$24&amp;" "&amp;'Descriptif - STOPP'!$DT$25&amp;" "&amp;'Descriptif - STOPP'!$DT$26&amp;" "&amp;'Descriptif - STOPP'!$DT$27&amp;" "&amp;'Descriptif - STOPP'!$DT$28&amp;" "&amp;'Descriptif - STOPP'!$DT$29&amp;" "&amp;'Descriptif - STOPP'!$DT$30&amp;" "&amp;'Descriptif - STOPP'!$DT$31</f>
        <v xml:space="preserve">                     </v>
      </c>
      <c r="E175" s="354" t="str">
        <f>'Descriptif - STOPP'!$CF$32&amp;" "&amp;'Descriptif - STOPP'!$CF$33&amp;" "&amp;'Descriptif - STOPP'!$CF$34&amp;" "&amp;'Descriptif - STOPP'!$CF$35&amp;" "&amp;'Descriptif - STOPP'!$CF$36&amp;" "&amp;'Descriptif - STOPP'!$CF$37&amp;" "&amp;'Descriptif - STOPP'!$CF$38&amp;" "&amp;'Descriptif - STOPP'!$CF$39&amp;" "&amp;'Descriptif - STOPP'!$CF$40&amp;" "&amp;'Descriptif - STOPP'!$CF$41&amp;" "&amp;'Descriptif - STOPP'!$CF$42&amp;" "&amp;'Descriptif - STOPP'!$CF$43&amp;" "&amp;'Descriptif - STOPP'!$CF$44&amp;" "&amp;'Descriptif - STOPP'!$CF$45&amp;" "&amp;'Descriptif - STOPP'!$DT$32&amp;" "&amp;'Descriptif - STOPP'!$DT$33&amp;" "&amp;'Descriptif - STOPP'!$DT$34&amp;" "&amp;'Descriptif - STOPP'!$DT$35&amp;" "&amp;'Descriptif - STOPP'!$DT$36&amp;" "&amp;'Descriptif - STOPP'!$DT$37&amp;" "&amp;'Descriptif - STOPP'!$DT$38&amp;" "&amp;'Descriptif - STOPP'!$DT$39&amp;" "&amp;'Descriptif - STOPP'!$DT$40&amp;" "&amp;'Descriptif - STOPP'!$DT$41&amp;" "&amp;'Descriptif - STOPP'!$DT$42&amp;" "&amp;'Descriptif - STOPP'!$DT$43&amp;" "&amp;'Descriptif - STOPP'!$DT$44&amp;" "&amp;'Descriptif - STOPP'!$DT$45</f>
        <v xml:space="preserve">                           </v>
      </c>
      <c r="F175" s="354" t="str">
        <f>'Descriptif - STOPP'!$CF$46&amp;" "&amp;'Descriptif - STOPP'!$CF$47&amp;" "&amp;'Descriptif - STOPP'!$CF$48&amp;" "&amp;'Descriptif - STOPP'!$CF$49&amp;" "&amp;'Descriptif - STOPP'!$CF$50&amp;" "&amp;'Descriptif - STOPP'!$CF$51&amp;" "&amp;'Descriptif - STOPP'!$DT$46&amp;" "&amp;'Descriptif - STOPP'!$DT$47&amp;" "&amp;'Descriptif - STOPP'!$DT$48&amp;" "&amp;'Descriptif - STOPP'!$DT$49&amp;" "&amp;'Descriptif - STOPP'!$DT$50&amp;" "&amp;'Descriptif - STOPP'!$DT$51</f>
        <v xml:space="preserve">           </v>
      </c>
      <c r="G175" s="354" t="str">
        <f>'Descriptif - STOPP'!$CF$52&amp;" "&amp;'Descriptif - STOPP'!$CF$53&amp;" "&amp;'Descriptif - STOPP'!$CF$54&amp;" "&amp;'Descriptif - STOPP'!$CF$55&amp;" "&amp;'Descriptif - STOPP'!$DT$52&amp;" "&amp;'Descriptif - STOPP'!$DT$53&amp;" "&amp;'Descriptif - STOPP'!$DT$54&amp;" "&amp;'Descriptif - STOPP'!$DT$55</f>
        <v xml:space="preserve">       </v>
      </c>
      <c r="H175" s="354" t="str">
        <f>'Descriptif - STOPP'!$CF$56&amp;" "&amp;'Descriptif - STOPP'!$CF$57&amp;" "&amp;'Descriptif - STOPP'!$CF$58&amp;" "&amp;'Descriptif - STOPP'!$CF$59&amp;" "&amp;'Descriptif - STOPP'!$CF$60&amp;" "&amp;'Descriptif - STOPP'!$DT$56&amp;" "&amp;'Descriptif - STOPP'!$DT$57&amp;" "&amp;'Descriptif - STOPP'!$DT$58&amp;" "&amp;'Descriptif - STOPP'!$DT$59&amp;" "&amp;'Descriptif - STOPP'!$DT$60</f>
        <v xml:space="preserve">         </v>
      </c>
      <c r="I175" s="354" t="str">
        <f>'Descriptif - STOPP'!$CF$61&amp;" "&amp;'Descriptif - STOPP'!$CF$62&amp;" "&amp;'Descriptif - STOPP'!$CF$63&amp;" "&amp;'Descriptif - STOPP'!$CF$64&amp;" "&amp;'Descriptif - STOPP'!$CF$65&amp;" "&amp;'Descriptif - STOPP'!$CF$66&amp;" "&amp;'Descriptif - STOPP'!$CF$67&amp;" "&amp;'Descriptif - STOPP'!$CF$68&amp;" "&amp;'Descriptif - STOPP'!$CF$69&amp;" "&amp;'Descriptif - STOPP'!$DT$61&amp;" "&amp;'Descriptif - STOPP'!$DT$62&amp;" "&amp;'Descriptif - STOPP'!$DT$63&amp;" "&amp;'Descriptif - STOPP'!$DT$64&amp;" "&amp;'Descriptif - STOPP'!$DT$65&amp;" "&amp;'Descriptif - STOPP'!$DT$66&amp;" "&amp;'Descriptif - STOPP'!$DT$67&amp;" "&amp;'Descriptif - STOPP'!$DT$68&amp;" "&amp;'Descriptif - STOPP'!$DT$69</f>
        <v xml:space="preserve">                 </v>
      </c>
      <c r="J175" s="354" t="str">
        <f>'Descriptif - STOPP'!$CF$70&amp;" "&amp;'Descriptif - STOPP'!$CF$71&amp;" "&amp;'Descriptif - STOPP'!$DT$70&amp;" "&amp;'Descriptif - STOPP'!$DT$71</f>
        <v xml:space="preserve">   </v>
      </c>
      <c r="K175" s="354" t="str">
        <f>'Descriptif - STOPP'!$CF$73&amp;" "&amp;'Descriptif - STOPP'!$CF$74&amp;" "&amp;'Descriptif - STOPP'!$CF$75&amp;" "&amp;'Descriptif - STOPP'!$CF$76&amp;" "&amp;'Descriptif - STOPP'!$CF$77&amp;" "&amp;'Descriptif - STOPP'!$DT$73&amp;" "&amp;'Descriptif - STOPP'!$DT$74&amp;" "&amp;'Descriptif - STOPP'!$DT$75&amp;" "&amp;'Descriptif - STOPP'!$DT$76&amp;" "&amp;'Descriptif - STOPP'!$DT$77</f>
        <v xml:space="preserve">         </v>
      </c>
      <c r="L175" s="354" t="str">
        <f>'Descriptif - STOPP'!$CF$78&amp;" "&amp;'Descriptif - STOPP'!$CF$79&amp;" "&amp;'Descriptif - STOPP'!$CF$80&amp;" "&amp;'Descriptif - STOPP'!$CF$81&amp;" "&amp;'Descriptif - STOPP'!$DT$78&amp;" "&amp;'Descriptif - STOPP'!$DT$79&amp;" "&amp;'Descriptif - STOPP'!$DT$80&amp;" "&amp;'Descriptif - STOPP'!$DT$81</f>
        <v xml:space="preserve">       </v>
      </c>
      <c r="M175" s="354" t="str">
        <f>'Descriptif - STOPP'!$CF$82&amp;" "&amp;'Descriptif - STOPP'!$CF$83&amp;" "&amp;'Descriptif - STOPP'!$CF$84&amp;" "&amp;'Descriptif - STOPP'!$DT$82&amp;" "&amp;'Descriptif - STOPP'!$DT$83&amp;" "&amp;'Descriptif - STOPP'!$DT$84</f>
        <v xml:space="preserve">     </v>
      </c>
      <c r="N175" s="355" t="str">
        <f>'Descriptif - STOPP'!$CF$85&amp;" "&amp;'Descriptif - STOPP'!$DT$85</f>
        <v xml:space="preserve"> </v>
      </c>
      <c r="O175" s="356">
        <f>COUNTIF('Descriptif - STOPP'!$CF$5:$CF$85,"?1")+COUNTIF('Descriptif - STOPP'!$CF$5:$CF$85,"?2")+COUNTIF('Descriptif - STOPP'!$CF$5:$CF$85,"?3")+COUNTIF('Descriptif - STOPP'!$CF$5:$CF$85,"?4")+COUNTIF('Descriptif - STOPP'!$CF$5:$CF$85,"?5")+COUNTIF('Descriptif - STOPP'!$CF$5:$CF$85,"?6")+COUNTIF('Descriptif - STOPP'!$CF$5:$CF$85,"?7")+COUNTIF('Descriptif - STOPP'!$CF$5:$CF$85,"?8")+COUNTIF('Descriptif - STOPP'!$CF$5:$CF$85,"?9")+COUNTIF('Descriptif - STOPP'!$CF$5:$CF$85,"?10")+COUNTIF('Descriptif - STOPP'!$CF$5:$CF$85,"?11")+COUNTIF('Descriptif - STOPP'!$CF$5:$CF$85,"?12")+COUNTIF('Descriptif - STOPP'!$CF$5:$CF$85,"?13")+COUNTIF('Descriptif - STOPP'!$CF$5:$CF$85,"?14")</f>
        <v>0</v>
      </c>
      <c r="P175" s="356">
        <f>+COUNTIF('Descriptif - STOPP'!$DT$5:$DT$85,"?*")</f>
        <v>0</v>
      </c>
    </row>
    <row r="176" spans="1:16" ht="32.1" hidden="1" customHeight="1" thickBot="1" x14ac:dyDescent="0.3">
      <c r="A176" s="371" t="s">
        <v>379</v>
      </c>
      <c r="B176" s="394" t="str">
        <f>'Descriptif - STOPP'!$CG$5&amp;" "&amp;'Descriptif - STOPP'!$CG$6&amp;" "&amp;'Descriptif - STOPP'!$CG$7&amp;" "&amp;'Descriptif - STOPP'!$DU$5&amp;" "&amp;'Descriptif - STOPP'!$DU$6&amp;" "&amp;'Descriptif - STOPP'!$DU$7</f>
        <v xml:space="preserve">     </v>
      </c>
      <c r="C176" s="395" t="str">
        <f>'Descriptif - STOPP'!$CG$8&amp;" "&amp;'Descriptif - STOPP'!$CG$9&amp;" "&amp;'Descriptif - STOPP'!$CG$10&amp;" "&amp;'Descriptif - STOPP'!$CG$11&amp;" "&amp;'Descriptif - STOPP'!$CG$12&amp;" "&amp;'Descriptif - STOPP'!$CG$13&amp;" "&amp;'Descriptif - STOPP'!$CG$14&amp;" "&amp;'Descriptif - STOPP'!$CG$15&amp;" "&amp;'Descriptif - STOPP'!$CG$16&amp;" "&amp;'Descriptif - STOPP'!$CG$17&amp;" "&amp;'Descriptif - STOPP'!$CG$18&amp;" "&amp;'Descriptif - STOPP'!$CG$19&amp;" "&amp;'Descriptif - STOPP'!$CG$20&amp;" "&amp;'Descriptif - STOPP'!$DU$8&amp;" "&amp;'Descriptif - STOPP'!$DU$9&amp;" "&amp;'Descriptif - STOPP'!$DU$10&amp;" "&amp;'Descriptif - STOPP'!$DU$11&amp;" "&amp;'Descriptif - STOPP'!$DU$12&amp;" "&amp;'Descriptif - STOPP'!$DU$13&amp;" "&amp;'Descriptif - STOPP'!$DU$14&amp;" "&amp;'Descriptif - STOPP'!$DU$15&amp;" "&amp;'Descriptif - STOPP'!$DU$16&amp;" "&amp;'Descriptif - STOPP'!$DU$17&amp;" "&amp;'Descriptif - STOPP'!$DU$18&amp;" "&amp;'Descriptif - STOPP'!$DU$19&amp;" "&amp;'Descriptif - STOPP'!$DU$20</f>
        <v xml:space="preserve">                         </v>
      </c>
      <c r="D176" s="395" t="str">
        <f>'Descriptif - STOPP'!$CG$21&amp;" "&amp;'Descriptif - STOPP'!$CG$22&amp;" "&amp;'Descriptif - STOPP'!$CG$23&amp;" "&amp;'Descriptif - STOPP'!$CG$24&amp;" "&amp;'Descriptif - STOPP'!$CG$25&amp;" "&amp;'Descriptif - STOPP'!$CG$26&amp;" "&amp;'Descriptif - STOPP'!$CG$27&amp;" "&amp;'Descriptif - STOPP'!$CG$28&amp;" "&amp;'Descriptif - STOPP'!$CG$29&amp;" "&amp;'Descriptif - STOPP'!$CG$30&amp;" "&amp;'Descriptif - STOPP'!$CG$31&amp;" "&amp;'Descriptif - STOPP'!$DU$21&amp;" "&amp;'Descriptif - STOPP'!$DU$22&amp;" "&amp;'Descriptif - STOPP'!$DU$23&amp;" "&amp;'Descriptif - STOPP'!$DU$24&amp;" "&amp;'Descriptif - STOPP'!$DU$25&amp;" "&amp;'Descriptif - STOPP'!$DU$26&amp;" "&amp;'Descriptif - STOPP'!$DU$27&amp;" "&amp;'Descriptif - STOPP'!$DU$28&amp;" "&amp;'Descriptif - STOPP'!$DU$29&amp;" "&amp;'Descriptif - STOPP'!$DU$30&amp;" "&amp;'Descriptif - STOPP'!$DU$31</f>
        <v xml:space="preserve">                     </v>
      </c>
      <c r="E176" s="395" t="str">
        <f>'Descriptif - STOPP'!$CG$32&amp;" "&amp;'Descriptif - STOPP'!$CG$33&amp;" "&amp;'Descriptif - STOPP'!$CG$34&amp;" "&amp;'Descriptif - STOPP'!$CG$35&amp;" "&amp;'Descriptif - STOPP'!$CG$36&amp;" "&amp;'Descriptif - STOPP'!$CG$37&amp;" "&amp;'Descriptif - STOPP'!$CG$38&amp;" "&amp;'Descriptif - STOPP'!$CG$39&amp;" "&amp;'Descriptif - STOPP'!$CG$40&amp;" "&amp;'Descriptif - STOPP'!$CG$41&amp;" "&amp;'Descriptif - STOPP'!$CG$42&amp;" "&amp;'Descriptif - STOPP'!$CG$43&amp;" "&amp;'Descriptif - STOPP'!$CG$44&amp;" "&amp;'Descriptif - STOPP'!$CG$45&amp;" "&amp;'Descriptif - STOPP'!$DU$32&amp;" "&amp;'Descriptif - STOPP'!$DU$33&amp;" "&amp;'Descriptif - STOPP'!$DU$34&amp;" "&amp;'Descriptif - STOPP'!$DU$35&amp;" "&amp;'Descriptif - STOPP'!$DU$36&amp;" "&amp;'Descriptif - STOPP'!$DU$37&amp;" "&amp;'Descriptif - STOPP'!$DU$38&amp;" "&amp;'Descriptif - STOPP'!$DU$39&amp;" "&amp;'Descriptif - STOPP'!$DU$40&amp;" "&amp;'Descriptif - STOPP'!$DU$41&amp;" "&amp;'Descriptif - STOPP'!$DU$42&amp;" "&amp;'Descriptif - STOPP'!$DU$43&amp;" "&amp;'Descriptif - STOPP'!$DU$44&amp;" "&amp;'Descriptif - STOPP'!$DU$45</f>
        <v xml:space="preserve">                           </v>
      </c>
      <c r="F176" s="395" t="str">
        <f>'Descriptif - STOPP'!$CG$46&amp;" "&amp;'Descriptif - STOPP'!$CG$47&amp;" "&amp;'Descriptif - STOPP'!$CG$48&amp;" "&amp;'Descriptif - STOPP'!$CG$49&amp;" "&amp;'Descriptif - STOPP'!$CG$50&amp;" "&amp;'Descriptif - STOPP'!$CG$51&amp;" "&amp;'Descriptif - STOPP'!$DU$46&amp;" "&amp;'Descriptif - STOPP'!$DU$47&amp;" "&amp;'Descriptif - STOPP'!$DU$48&amp;" "&amp;'Descriptif - STOPP'!$DU$49&amp;" "&amp;'Descriptif - STOPP'!$DU$50&amp;" "&amp;'Descriptif - STOPP'!$DU$51</f>
        <v xml:space="preserve">           </v>
      </c>
      <c r="G176" s="395" t="str">
        <f>'Descriptif - STOPP'!$CG$52&amp;" "&amp;'Descriptif - STOPP'!$CG$53&amp;" "&amp;'Descriptif - STOPP'!$CG$54&amp;" "&amp;'Descriptif - STOPP'!$CG$55&amp;" "&amp;'Descriptif - STOPP'!$DU$52&amp;" "&amp;'Descriptif - STOPP'!$DU$53&amp;" "&amp;'Descriptif - STOPP'!$DU$54&amp;" "&amp;'Descriptif - STOPP'!$DU$55</f>
        <v xml:space="preserve">       </v>
      </c>
      <c r="H176" s="395" t="str">
        <f>'Descriptif - STOPP'!$CG$56&amp;" "&amp;'Descriptif - STOPP'!$CG$57&amp;" "&amp;'Descriptif - STOPP'!$CG$58&amp;" "&amp;'Descriptif - STOPP'!$CG$59&amp;" "&amp;'Descriptif - STOPP'!$CG$60&amp;" "&amp;'Descriptif - STOPP'!$DU$56&amp;" "&amp;'Descriptif - STOPP'!$DU$57&amp;" "&amp;'Descriptif - STOPP'!$DU$58&amp;" "&amp;'Descriptif - STOPP'!$DU$59&amp;" "&amp;'Descriptif - STOPP'!$DU$60</f>
        <v xml:space="preserve">         </v>
      </c>
      <c r="I176" s="395" t="str">
        <f>'Descriptif - STOPP'!$CG$61&amp;" "&amp;'Descriptif - STOPP'!$CG$62&amp;" "&amp;'Descriptif - STOPP'!$CG$63&amp;" "&amp;'Descriptif - STOPP'!$CG$64&amp;" "&amp;'Descriptif - STOPP'!$CG$65&amp;" "&amp;'Descriptif - STOPP'!$CG$66&amp;" "&amp;'Descriptif - STOPP'!$CG$67&amp;" "&amp;'Descriptif - STOPP'!$CG$68&amp;" "&amp;'Descriptif - STOPP'!$CG$69&amp;" "&amp;'Descriptif - STOPP'!$DU$61&amp;" "&amp;'Descriptif - STOPP'!$DU$62&amp;" "&amp;'Descriptif - STOPP'!$DU$63&amp;" "&amp;'Descriptif - STOPP'!$DU$64&amp;" "&amp;'Descriptif - STOPP'!$DU$65&amp;" "&amp;'Descriptif - STOPP'!$DU$66&amp;" "&amp;'Descriptif - STOPP'!$DU$67&amp;" "&amp;'Descriptif - STOPP'!$DU$68&amp;" "&amp;'Descriptif - STOPP'!$DU$69</f>
        <v xml:space="preserve">                 </v>
      </c>
      <c r="J176" s="395" t="str">
        <f>'Descriptif - STOPP'!$CG$70&amp;" "&amp;'Descriptif - STOPP'!$CG$71&amp;" "&amp;'Descriptif - STOPP'!$DU$70&amp;" "&amp;'Descriptif - STOPP'!$DU$71</f>
        <v xml:space="preserve">   </v>
      </c>
      <c r="K176" s="395" t="str">
        <f>'Descriptif - STOPP'!$CG$73&amp;" "&amp;'Descriptif - STOPP'!$CG$74&amp;" "&amp;'Descriptif - STOPP'!$CG$75&amp;" "&amp;'Descriptif - STOPP'!$CG$76&amp;" "&amp;'Descriptif - STOPP'!$CG$77&amp;" "&amp;'Descriptif - STOPP'!$DU$73&amp;" "&amp;'Descriptif - STOPP'!$DU$74&amp;" "&amp;'Descriptif - STOPP'!$DU$75&amp;" "&amp;'Descriptif - STOPP'!$DU$76&amp;" "&amp;'Descriptif - STOPP'!$DU$77</f>
        <v xml:space="preserve">         </v>
      </c>
      <c r="L176" s="395" t="str">
        <f>'Descriptif - STOPP'!$CG$78&amp;" "&amp;'Descriptif - STOPP'!$CG$79&amp;" "&amp;'Descriptif - STOPP'!$CG$80&amp;" "&amp;'Descriptif - STOPP'!$CG$81&amp;" "&amp;'Descriptif - STOPP'!$DU$78&amp;" "&amp;'Descriptif - STOPP'!$DU$79&amp;" "&amp;'Descriptif - STOPP'!$DU$80&amp;" "&amp;'Descriptif - STOPP'!$DU$81</f>
        <v xml:space="preserve">       </v>
      </c>
      <c r="M176" s="395" t="str">
        <f>'Descriptif - STOPP'!$CG$82&amp;" "&amp;'Descriptif - STOPP'!$CG$83&amp;" "&amp;'Descriptif - STOPP'!$CG$84&amp;" "&amp;'Descriptif - STOPP'!$DU$82&amp;" "&amp;'Descriptif - STOPP'!$DU$83&amp;" "&amp;'Descriptif - STOPP'!$DU$84</f>
        <v xml:space="preserve">     </v>
      </c>
      <c r="N176" s="396" t="str">
        <f>'Descriptif - STOPP'!$CG$85&amp;" "&amp;'Descriptif - STOPP'!$DU$85</f>
        <v xml:space="preserve"> </v>
      </c>
      <c r="O176" s="372">
        <f>COUNTIF('Descriptif - STOPP'!$CG$5:$CG$85,"?1")+COUNTIF('Descriptif - STOPP'!$CG$5:$CG$85,"?2")+COUNTIF('Descriptif - STOPP'!$CG$5:$CG$85,"?3")+COUNTIF('Descriptif - STOPP'!$CG$5:$CG$85,"?4")+COUNTIF('Descriptif - STOPP'!$CG$5:$CG$85,"?5")+COUNTIF('Descriptif - STOPP'!$CG$5:$CG$85,"?6")+COUNTIF('Descriptif - STOPP'!$CG$5:$CG$85,"?7")+COUNTIF('Descriptif - STOPP'!$CG$5:$CG$85,"?8")+COUNTIF('Descriptif - STOPP'!$CG$5:$CG$85,"?9")+COUNTIF('Descriptif - STOPP'!$CG$5:$CG$85,"?10")+COUNTIF('Descriptif - STOPP'!$CG$5:$CG$85,"?11")+COUNTIF('Descriptif - STOPP'!$CG$5:$CG$85,"?12")+COUNTIF('Descriptif - STOPP'!$CG$5:$CG$85,"?13")+COUNTIF('Descriptif - STOPP'!$CG$5:$CG$85,"?14")</f>
        <v>0</v>
      </c>
      <c r="P176" s="372">
        <f>+COUNTIF('Descriptif - STOPP'!$DU$5:$DU$85,"?*")</f>
        <v>0</v>
      </c>
    </row>
    <row r="177" spans="1:16" ht="15.75" thickBot="1" x14ac:dyDescent="0.3">
      <c r="A177" s="135"/>
      <c r="B177" s="136"/>
      <c r="C177" s="136"/>
      <c r="D177" s="136"/>
      <c r="E177" s="136"/>
      <c r="F177" s="136"/>
      <c r="G177" s="136"/>
      <c r="H177" s="136"/>
      <c r="I177" s="136"/>
      <c r="J177" s="136"/>
      <c r="K177" s="136"/>
      <c r="L177" s="136"/>
      <c r="M177" s="136"/>
      <c r="N177" s="136"/>
      <c r="O177" s="137"/>
      <c r="P177" s="1"/>
    </row>
    <row r="178" spans="1:16" ht="27" thickBot="1" x14ac:dyDescent="0.3">
      <c r="A178" s="135"/>
      <c r="B178" s="550" t="s">
        <v>295</v>
      </c>
      <c r="C178" s="551"/>
      <c r="D178" s="551"/>
      <c r="E178" s="551"/>
      <c r="F178" s="551"/>
      <c r="G178" s="551"/>
      <c r="H178" s="551"/>
      <c r="I178" s="551"/>
      <c r="J178" s="551"/>
      <c r="K178" s="551"/>
      <c r="L178" s="552"/>
      <c r="M178"/>
      <c r="N178"/>
      <c r="O178"/>
    </row>
    <row r="179" spans="1:16" ht="45.75" thickBot="1" x14ac:dyDescent="0.3">
      <c r="A179" s="135"/>
      <c r="B179" s="33" t="s">
        <v>140</v>
      </c>
      <c r="C179" s="34" t="s">
        <v>141</v>
      </c>
      <c r="D179" s="35" t="s">
        <v>165</v>
      </c>
      <c r="E179" s="36" t="s">
        <v>182</v>
      </c>
      <c r="F179" s="37" t="s">
        <v>207</v>
      </c>
      <c r="G179" s="38" t="s">
        <v>214</v>
      </c>
      <c r="H179" s="39" t="s">
        <v>222</v>
      </c>
      <c r="I179" s="40" t="s">
        <v>230</v>
      </c>
      <c r="J179" s="41" t="s">
        <v>238</v>
      </c>
      <c r="K179" s="32" t="s">
        <v>345</v>
      </c>
      <c r="L179" s="162" t="s">
        <v>338</v>
      </c>
      <c r="M179"/>
      <c r="N179"/>
      <c r="O179"/>
    </row>
    <row r="180" spans="1:16" ht="32.1" customHeight="1" x14ac:dyDescent="0.25">
      <c r="A180" s="28" t="s">
        <v>277</v>
      </c>
      <c r="B180" s="345" t="str">
        <f>'Descriptif - START'!$AT$5&amp;" "&amp;'Descriptif - START'!$AT$6&amp;" "&amp;'Descriptif - START'!$AT$7&amp;" "&amp;'Descriptif - START'!$AT$8&amp;" "&amp;'Descriptif - START'!$AT$9&amp;" "&amp;'Descriptif - START'!$AT$10&amp;" "&amp;'Descriptif - START'!$AT$11&amp;" "&amp;'Descriptif - START'!$AT$12&amp;" "&amp;'Descriptif - START'!$AT$13&amp;" "&amp;'Descriptif - START'!$AT$14&amp;" "&amp;'Descriptif - START'!$AT$15&amp;" "&amp;'Descriptif - START'!$AT$16&amp;" "&amp;'Descriptif - START'!$AT$17&amp;" "&amp;'Descriptif - START'!$CH$5&amp;" "&amp;'Descriptif - START'!$CH$6&amp;" "&amp;'Descriptif - START'!$CH$7&amp;" "&amp;'Descriptif - START'!$CH$8&amp;" "&amp;'Descriptif - START'!$CH$9&amp;" "&amp;'Descriptif - START'!$CH$10&amp;" "&amp;'Descriptif - START'!$CH$11&amp;" "&amp;'Descriptif - START'!$CH$12&amp;" "&amp;'Descriptif - START'!$CH$13&amp;" "&amp;'Descriptif - START'!$CH$14&amp;" "&amp;'Descriptif - START'!$CH$15&amp;" "&amp;'Descriptif - START'!$CH$16&amp;" "&amp;'Descriptif - START'!$CH$17</f>
        <v xml:space="preserve">                         </v>
      </c>
      <c r="C180" s="346" t="str">
        <f>'Descriptif - START'!$AT$18&amp;" "&amp;'Descriptif - START'!$AT$19&amp;" "&amp;'Descriptif - START'!$AT$20&amp;" "&amp;'Descriptif - START'!$AT$21&amp;" "&amp;'Descriptif - START'!$AT$22&amp;" "&amp;'Descriptif - START'!$CH$18&amp;" "&amp;'Descriptif - START'!$CH$19&amp;" "&amp;'Descriptif - START'!$CH$20&amp;" "&amp;'Descriptif - START'!$CH$21&amp;" "&amp;'Descriptif - START'!$CH$22</f>
        <v xml:space="preserve">         </v>
      </c>
      <c r="D180" s="346" t="str">
        <f>'Descriptif - START'!$AT$23&amp;" "&amp;'Descriptif - START'!$AT$24&amp;" "&amp;'Descriptif - START'!$AT$25&amp;" "&amp;'Descriptif - START'!$AT$26&amp;" "&amp;'Descriptif - START'!$AT$27&amp;" "&amp;'Descriptif - START'!$AT$28&amp;" "&amp;'Descriptif - START'!$AT$29&amp;" "&amp;'Descriptif - START'!$CH$23&amp;" "&amp;'Descriptif - START'!$CH$24&amp;" "&amp;'Descriptif - START'!$CH$25&amp;" "&amp;'Descriptif - START'!$CH$26&amp;" "&amp;'Descriptif - START'!$CH$27&amp;" "&amp;'Descriptif - START'!$CH$28&amp;" "&amp;'Descriptif - START'!$CH$29</f>
        <v xml:space="preserve">             </v>
      </c>
      <c r="E180" s="346" t="str">
        <f>'Descriptif - START'!$AT$30&amp;" "&amp;'Descriptif - START'!$AT$31&amp;" "&amp;'Descriptif - START'!$AT$32&amp;" "&amp;'Descriptif - START'!$CH$30&amp;" "&amp;'Descriptif - START'!$CH$31&amp;" "&amp;'Descriptif - START'!$CH$32</f>
        <v xml:space="preserve">     </v>
      </c>
      <c r="F180" s="346" t="str">
        <f>'Descriptif - START'!$AT$33&amp;" "&amp;'Descriptif - START'!$AT$34&amp;" "&amp;'Descriptif - START'!$AT$35&amp;" "&amp;'Descriptif - START'!$AT$36&amp;" "&amp;'Descriptif - START'!$AT$37&amp;" "&amp;'Descriptif - START'!$AT$38&amp;" "&amp;'Descriptif - START'!$AT$39&amp;" "&amp;'Descriptif - START'!$AT$40&amp;" "&amp;'Descriptif - START'!$AT$41&amp;" "&amp;'Descriptif - START'!$CH$33&amp;" "&amp;'Descriptif - START'!$CH$34&amp;" "&amp;'Descriptif - START'!$CH$35&amp;" "&amp;'Descriptif - START'!$CH$36&amp;" "&amp;'Descriptif - START'!$CH$37&amp;" "&amp;'Descriptif - START'!$CH$38&amp;" "&amp;'Descriptif - START'!$CH$39&amp;" "&amp;'Descriptif - START'!$CH$40&amp;" "&amp;'Descriptif - START'!$CH$41</f>
        <v xml:space="preserve">                 </v>
      </c>
      <c r="G180" s="346" t="str">
        <f>'Descriptif - START'!$AT$42&amp;" "&amp;'Descriptif - START'!$CH$42</f>
        <v xml:space="preserve"> </v>
      </c>
      <c r="H180" s="346" t="str">
        <f>'Descriptif - START'!$AT$43&amp;" "&amp;'Descriptif - START'!$AT$44&amp;" "&amp;'Descriptif - START'!$AT$45&amp;" "&amp;'Descriptif - START'!$CH$43&amp;" "&amp;'Descriptif - START'!$CH$44&amp;" "&amp;'Descriptif - START'!$CH$45</f>
        <v xml:space="preserve">     </v>
      </c>
      <c r="I180" s="346" t="str">
        <f>'Descriptif - START'!$AT$46&amp;" "&amp;'Descriptif - START'!$AT$47&amp;" "&amp;'Descriptif - START'!$CH$46&amp;" "&amp;'Descriptif - START'!$CH$47</f>
        <v xml:space="preserve">   </v>
      </c>
      <c r="J180" s="365" t="str">
        <f>'Descriptif - START'!$AT$48&amp;" "&amp;'Descriptif - START'!$AT$49&amp;" "&amp;'Descriptif - START'!$AT$50&amp;" "&amp;'Descriptif - START'!$AT$51&amp;" "&amp;'Descriptif - START'!$AT$52&amp;" "&amp;'Descriptif - START'!$AT$53&amp;" "&amp;'Descriptif - START'!$AT$54&amp;" "&amp;'Descriptif - START'!$AT$55&amp;" "&amp;'Descriptif - START'!$AT$56&amp;" "&amp;'Descriptif - START'!$CH$48&amp;" "&amp;'Descriptif - START'!$CH$49&amp;" "&amp;'Descriptif - START'!$CH$50&amp;" "&amp;'Descriptif - START'!$CH$51&amp;" "&amp;'Descriptif - START'!$CH$52&amp;" "&amp;'Descriptif - START'!$CH$53&amp;" "&amp;'Descriptif - START'!$CH$54&amp;" "&amp;'Descriptif - START'!$CH$55&amp;" "&amp;'Descriptif - START'!$CH$56</f>
        <v xml:space="preserve">                 </v>
      </c>
      <c r="K180" s="348">
        <f>COUNTIF('Descriptif - START'!$AT$5:$AT$87,"?1")+COUNTIF('Descriptif - START'!$AT$5:$AT$87,"?2")+COUNTIF('Descriptif - START'!$AT$5:$AT$87,"?3")+COUNTIF('Descriptif - START'!$AT$5:$AT$87,"?4")+COUNTIF('Descriptif - START'!$AT$5:$AT$87,"?5")+COUNTIF('Descriptif - START'!$AT$5:$AT$87,"?6")+COUNTIF('Descriptif - START'!$AT$5:$AT$87,"?7")+COUNTIF('Descriptif - START'!$AT$5:$AT$87,"?8")+COUNTIF('Descriptif - START'!$AT$5:$AT$87,"?9")+COUNTIF('Descriptif - START'!$AT$5:$AT$87,"?10")+COUNTIF('Descriptif - START'!$AT$5:$AT$87,"?11")+COUNTIF('Descriptif - START'!$AT$5:$AT$87,"?12")+COUNTIF('Descriptif - START'!$AT$5:$AT$87,"?13")+COUNTIF('Descriptif - START'!$AT$5:$AT$87,"?14")</f>
        <v>0</v>
      </c>
      <c r="L180" s="368">
        <f>+COUNTIF('Descriptif - START'!$CH$5:$CH$87,"?*")</f>
        <v>0</v>
      </c>
      <c r="M180"/>
      <c r="N180"/>
      <c r="O180"/>
    </row>
    <row r="181" spans="1:16" ht="32.1" customHeight="1" x14ac:dyDescent="0.25">
      <c r="A181" s="29" t="s">
        <v>278</v>
      </c>
      <c r="B181" s="349" t="str">
        <f>'Descriptif - START'!$AU$5&amp;" "&amp;'Descriptif - START'!$AU$6&amp;" "&amp;'Descriptif - START'!$AU$7&amp;" "&amp;'Descriptif - START'!$AU$8&amp;" "&amp;'Descriptif - START'!$AU$9&amp;" "&amp;'Descriptif - START'!$AU$10&amp;" "&amp;'Descriptif - START'!$AU$11&amp;" "&amp;'Descriptif - START'!$AU$12&amp;" "&amp;'Descriptif - START'!$AU$13&amp;" "&amp;'Descriptif - START'!$AU$14&amp;" "&amp;'Descriptif - START'!$AU$15&amp;" "&amp;'Descriptif - START'!$AU$16&amp;" "&amp;'Descriptif - START'!$AU$17&amp;" "&amp;'Descriptif - START'!$CI$5&amp;" "&amp;'Descriptif - START'!$CI$6&amp;" "&amp;'Descriptif - START'!$CI$7&amp;" "&amp;'Descriptif - START'!$CI$8&amp;" "&amp;'Descriptif - START'!$CI$9&amp;" "&amp;'Descriptif - START'!$CI$10&amp;" "&amp;'Descriptif - START'!$CI$11&amp;" "&amp;'Descriptif - START'!$CI$12&amp;" "&amp;'Descriptif - START'!$CI$13&amp;" "&amp;'Descriptif - START'!$CI$14&amp;" "&amp;'Descriptif - START'!$CI$15&amp;" "&amp;'Descriptif - START'!$CI$16&amp;" "&amp;'Descriptif - START'!$CI$17</f>
        <v xml:space="preserve">                         </v>
      </c>
      <c r="C181" s="350" t="str">
        <f>'Descriptif - START'!$AU$18&amp;" "&amp;'Descriptif - START'!$AU$19&amp;" "&amp;'Descriptif - START'!$AU$20&amp;" "&amp;'Descriptif - START'!$AU$21&amp;" "&amp;'Descriptif - START'!$AU$22&amp;" "&amp;'Descriptif - START'!$CI$18&amp;" "&amp;'Descriptif - START'!$CI$19&amp;" "&amp;'Descriptif - START'!$CI$20&amp;" "&amp;'Descriptif - START'!$CI$21&amp;" "&amp;'Descriptif - START'!$CI$22</f>
        <v xml:space="preserve">         </v>
      </c>
      <c r="D181" s="350" t="str">
        <f>'Descriptif - START'!$AU$23&amp;" "&amp;'Descriptif - START'!$AU$24&amp;" "&amp;'Descriptif - START'!$AU$25&amp;" "&amp;'Descriptif - START'!$AU$26&amp;" "&amp;'Descriptif - START'!$AU$27&amp;" "&amp;'Descriptif - START'!$AU$28&amp;" "&amp;'Descriptif - START'!$AU$29&amp;" "&amp;'Descriptif - START'!$CI$23&amp;" "&amp;'Descriptif - START'!$CI$24&amp;" "&amp;'Descriptif - START'!$CI$25&amp;" "&amp;'Descriptif - START'!$CI$26&amp;" "&amp;'Descriptif - START'!$CI$27&amp;" "&amp;'Descriptif - START'!$CI$28&amp;" "&amp;'Descriptif - START'!$CI$29</f>
        <v xml:space="preserve">             </v>
      </c>
      <c r="E181" s="350" t="str">
        <f>'Descriptif - START'!$AU$30&amp;" "&amp;'Descriptif - START'!$AU$31&amp;" "&amp;'Descriptif - START'!$AU$32&amp;" "&amp;'Descriptif - START'!$CI$30&amp;" "&amp;'Descriptif - START'!$CI$31&amp;" "&amp;'Descriptif - START'!$CI$32</f>
        <v xml:space="preserve">     </v>
      </c>
      <c r="F181" s="350" t="str">
        <f>'Descriptif - START'!$AU$33&amp;" "&amp;'Descriptif - START'!$AU$34&amp;" "&amp;'Descriptif - START'!$AU$35&amp;" "&amp;'Descriptif - START'!$AU$36&amp;" "&amp;'Descriptif - START'!$AU$37&amp;" "&amp;'Descriptif - START'!$AU$38&amp;" "&amp;'Descriptif - START'!$AU$39&amp;" "&amp;'Descriptif - START'!$AU$40&amp;" "&amp;'Descriptif - START'!$AU$41&amp;" "&amp;'Descriptif - START'!$CI$33&amp;" "&amp;'Descriptif - START'!$CI$34&amp;" "&amp;'Descriptif - START'!$CI$35&amp;" "&amp;'Descriptif - START'!$CI$36&amp;" "&amp;'Descriptif - START'!$CI$37&amp;" "&amp;'Descriptif - START'!$CI$38&amp;" "&amp;'Descriptif - START'!$CI$39&amp;" "&amp;'Descriptif - START'!$CI$40&amp;" "&amp;'Descriptif - START'!$CI$41</f>
        <v xml:space="preserve">                 </v>
      </c>
      <c r="G181" s="350" t="str">
        <f>'Descriptif - START'!$AU$42&amp;" "&amp;'Descriptif - START'!$CI$42</f>
        <v xml:space="preserve"> </v>
      </c>
      <c r="H181" s="350" t="str">
        <f>'Descriptif - START'!$AU$43&amp;" "&amp;'Descriptif - START'!$AU$44&amp;" "&amp;'Descriptif - START'!$AU$45&amp;" "&amp;'Descriptif - START'!$CI$43&amp;" "&amp;'Descriptif - START'!$CI$44&amp;" "&amp;'Descriptif - START'!$CI$45</f>
        <v xml:space="preserve">     </v>
      </c>
      <c r="I181" s="350" t="str">
        <f>'Descriptif - START'!$AU$46&amp;" "&amp;'Descriptif - START'!$AU$47&amp;" "&amp;'Descriptif - START'!$CI$46&amp;" "&amp;'Descriptif - START'!$CI$47</f>
        <v xml:space="preserve">   </v>
      </c>
      <c r="J181" s="366" t="str">
        <f>'Descriptif - START'!$AU$48&amp;" "&amp;'Descriptif - START'!$AU$49&amp;" "&amp;'Descriptif - START'!$AU$50&amp;" "&amp;'Descriptif - START'!$AU$51&amp;" "&amp;'Descriptif - START'!$AU$52&amp;" "&amp;'Descriptif - START'!$AU$53&amp;" "&amp;'Descriptif - START'!$AU$54&amp;" "&amp;'Descriptif - START'!$AU$55&amp;" "&amp;'Descriptif - START'!$AU$56&amp;" "&amp;'Descriptif - START'!$CI$48&amp;" "&amp;'Descriptif - START'!$CI$49&amp;" "&amp;'Descriptif - START'!$CI$50&amp;" "&amp;'Descriptif - START'!$CI$51&amp;" "&amp;'Descriptif - START'!$CI$52&amp;" "&amp;'Descriptif - START'!$CI$53&amp;" "&amp;'Descriptif - START'!$CI$54&amp;" "&amp;'Descriptif - START'!$CI$55&amp;" "&amp;'Descriptif - START'!$CI$56</f>
        <v xml:space="preserve">                 </v>
      </c>
      <c r="K181" s="352">
        <f>COUNTIF('Descriptif - START'!$AU$5:$AU$87,"?1")+COUNTIF('Descriptif - START'!$AU$5:$AU$87,"?2")+COUNTIF('Descriptif - START'!$AU$5:$AU$87,"?3")+COUNTIF('Descriptif - START'!$AU$5:$AU$87,"?4")+COUNTIF('Descriptif - START'!$AU$5:$AU$87,"?5")+COUNTIF('Descriptif - START'!$AU$5:$AU$87,"?6")+COUNTIF('Descriptif - START'!$AU$5:$AU$87,"?7")+COUNTIF('Descriptif - START'!$AU$5:$AU$87,"?8")+COUNTIF('Descriptif - START'!$AU$5:$AU$87,"?9")+COUNTIF('Descriptif - START'!$AU$5:$AU$87,"?10")+COUNTIF('Descriptif - START'!$AU$5:$AU$87,"?11")+COUNTIF('Descriptif - START'!$AU$5:$AU$87,"?12")+COUNTIF('Descriptif - START'!$AU$5:$AU$87,"?13")+COUNTIF('Descriptif - START'!$AU$5:$AU$87,"?14")</f>
        <v>0</v>
      </c>
      <c r="L181" s="369">
        <f>+COUNTIF('Descriptif - START'!$CI$5:$CI$87,"?*")</f>
        <v>0</v>
      </c>
      <c r="M181"/>
      <c r="N181"/>
      <c r="O181"/>
    </row>
    <row r="182" spans="1:16" ht="32.1" customHeight="1" x14ac:dyDescent="0.25">
      <c r="A182" s="30" t="s">
        <v>279</v>
      </c>
      <c r="B182" s="353" t="str">
        <f>'Descriptif - START'!$AV$5&amp;" "&amp;'Descriptif - START'!$AV$6&amp;" "&amp;'Descriptif - START'!$AV$7&amp;" "&amp;'Descriptif - START'!$AV$8&amp;" "&amp;'Descriptif - START'!$AV$9&amp;" "&amp;'Descriptif - START'!$AV$10&amp;" "&amp;'Descriptif - START'!$AV$11&amp;" "&amp;'Descriptif - START'!$AV$12&amp;" "&amp;'Descriptif - START'!$AV$13&amp;" "&amp;'Descriptif - START'!$AV$14&amp;" "&amp;'Descriptif - START'!$AV$15&amp;" "&amp;'Descriptif - START'!$AV$16&amp;" "&amp;'Descriptif - START'!$AV$17&amp;" "&amp;'Descriptif - START'!$CJ$5&amp;" "&amp;'Descriptif - START'!$CJ$6&amp;" "&amp;'Descriptif - START'!$CJ$7&amp;" "&amp;'Descriptif - START'!$CJ$8&amp;" "&amp;'Descriptif - START'!$CJ$9&amp;" "&amp;'Descriptif - START'!$CJ$10&amp;" "&amp;'Descriptif - START'!$CJ$11&amp;" "&amp;'Descriptif - START'!$CJ$12&amp;" "&amp;'Descriptif - START'!$CJ$13&amp;" "&amp;'Descriptif - START'!$CJ$14&amp;" "&amp;'Descriptif - START'!$CJ$15&amp;" "&amp;'Descriptif - START'!$CJ$16&amp;" "&amp;'Descriptif - START'!$CJ$17</f>
        <v xml:space="preserve">                         </v>
      </c>
      <c r="C182" s="354" t="str">
        <f>'Descriptif - START'!$AV$18&amp;" "&amp;'Descriptif - START'!$AV$19&amp;" "&amp;'Descriptif - START'!$AV$20&amp;" "&amp;'Descriptif - START'!$AV$21&amp;" "&amp;'Descriptif - START'!$AV$22&amp;" "&amp;'Descriptif - START'!$CJ$18&amp;" "&amp;'Descriptif - START'!$CJ$19&amp;" "&amp;'Descriptif - START'!$CJ$20&amp;" "&amp;'Descriptif - START'!$CJ$21&amp;" "&amp;'Descriptif - START'!$CJ$22</f>
        <v xml:space="preserve">         </v>
      </c>
      <c r="D182" s="354" t="str">
        <f>'Descriptif - START'!$AV$23&amp;" "&amp;'Descriptif - START'!$AV$24&amp;" "&amp;'Descriptif - START'!$AV$25&amp;" "&amp;'Descriptif - START'!$AV$26&amp;" "&amp;'Descriptif - START'!$AV$27&amp;" "&amp;'Descriptif - START'!$AV$28&amp;" "&amp;'Descriptif - START'!$AV$29&amp;" "&amp;'Descriptif - START'!$CJ$23&amp;" "&amp;'Descriptif - START'!$CJ$24&amp;" "&amp;'Descriptif - START'!$CJ$25&amp;" "&amp;'Descriptif - START'!$CJ$26&amp;" "&amp;'Descriptif - START'!$CJ$27&amp;" "&amp;'Descriptif - START'!$CJ$28&amp;" "&amp;'Descriptif - START'!$CJ$29</f>
        <v xml:space="preserve">             </v>
      </c>
      <c r="E182" s="354" t="str">
        <f>'Descriptif - START'!$AV$30&amp;" "&amp;'Descriptif - START'!$AV$31&amp;" "&amp;'Descriptif - START'!$AV$32&amp;" "&amp;'Descriptif - START'!$CJ$30&amp;" "&amp;'Descriptif - START'!$CJ$31&amp;" "&amp;'Descriptif - START'!$CJ$32</f>
        <v xml:space="preserve">     </v>
      </c>
      <c r="F182" s="354" t="str">
        <f>'Descriptif - START'!$AV$33&amp;" "&amp;'Descriptif - START'!$AV$34&amp;" "&amp;'Descriptif - START'!$AV$35&amp;" "&amp;'Descriptif - START'!$AV$36&amp;" "&amp;'Descriptif - START'!$AV$37&amp;" "&amp;'Descriptif - START'!$AV$38&amp;" "&amp;'Descriptif - START'!$AV$39&amp;" "&amp;'Descriptif - START'!$AV$40&amp;" "&amp;'Descriptif - START'!$AV$41&amp;" "&amp;'Descriptif - START'!$CJ$33&amp;" "&amp;'Descriptif - START'!$CJ$34&amp;" "&amp;'Descriptif - START'!$CJ$35&amp;" "&amp;'Descriptif - START'!$CJ$36&amp;" "&amp;'Descriptif - START'!$CJ$37&amp;" "&amp;'Descriptif - START'!$CJ$38&amp;" "&amp;'Descriptif - START'!$CJ$39&amp;" "&amp;'Descriptif - START'!$CJ$40&amp;" "&amp;'Descriptif - START'!$CJ$41</f>
        <v xml:space="preserve">                 </v>
      </c>
      <c r="G182" s="354" t="str">
        <f>'Descriptif - START'!$AV$42&amp;" "&amp;'Descriptif - START'!$CJ$42</f>
        <v xml:space="preserve"> </v>
      </c>
      <c r="H182" s="354" t="str">
        <f>'Descriptif - START'!$AV$43&amp;" "&amp;'Descriptif - START'!$AV$44&amp;" "&amp;'Descriptif - START'!$AV$45&amp;" "&amp;'Descriptif - START'!$CJ$43&amp;" "&amp;'Descriptif - START'!$CJ$44&amp;" "&amp;'Descriptif - START'!$CJ$45</f>
        <v xml:space="preserve">     </v>
      </c>
      <c r="I182" s="354" t="str">
        <f>'Descriptif - START'!$AV$46&amp;" "&amp;'Descriptif - START'!$AV$47&amp;" "&amp;'Descriptif - START'!$CJ$46&amp;" "&amp;'Descriptif - START'!$CJ$47</f>
        <v xml:space="preserve">   </v>
      </c>
      <c r="J182" s="367" t="str">
        <f>'Descriptif - START'!$AV$48&amp;" "&amp;'Descriptif - START'!$AV$49&amp;" "&amp;'Descriptif - START'!$AV$50&amp;" "&amp;'Descriptif - START'!$AV$51&amp;" "&amp;'Descriptif - START'!$AV$52&amp;" "&amp;'Descriptif - START'!$AV$53&amp;" "&amp;'Descriptif - START'!$AV$54&amp;" "&amp;'Descriptif - START'!$AV$55&amp;" "&amp;'Descriptif - START'!$AV$56&amp;" "&amp;'Descriptif - START'!$CJ$48&amp;" "&amp;'Descriptif - START'!$CJ$49&amp;" "&amp;'Descriptif - START'!$CJ$50&amp;" "&amp;'Descriptif - START'!$CJ$51&amp;" "&amp;'Descriptif - START'!$CJ$52&amp;" "&amp;'Descriptif - START'!$CJ$53&amp;" "&amp;'Descriptif - START'!$CJ$54&amp;" "&amp;'Descriptif - START'!$CJ$55&amp;" "&amp;'Descriptif - START'!$CJ$56</f>
        <v xml:space="preserve">                 </v>
      </c>
      <c r="K182" s="356">
        <f>COUNTIF('Descriptif - START'!$AV$5:$AV$87,"?1")+COUNTIF('Descriptif - START'!$AV$5:$AV$87,"?2")+COUNTIF('Descriptif - START'!$AV$5:$AV$87,"?3")+COUNTIF('Descriptif - START'!$AV$5:$AV$87,"?4")+COUNTIF('Descriptif - START'!$AV$5:$AV$87,"?5")+COUNTIF('Descriptif - START'!$AV$5:$AV$87,"?6")+COUNTIF('Descriptif - START'!$AV$5:$AV$87,"?7")+COUNTIF('Descriptif - START'!$AV$5:$AV$87,"?8")+COUNTIF('Descriptif - START'!$AV$5:$AV$87,"?9")+COUNTIF('Descriptif - START'!$AV$5:$AV$87,"?10")+COUNTIF('Descriptif - START'!$AV$5:$AV$87,"?11")+COUNTIF('Descriptif - START'!$AV$5:$AV$87,"?12")+COUNTIF('Descriptif - START'!$AV$5:$AV$87,"?13")+COUNTIF('Descriptif - START'!$AV$5:$AV$87,"?14")</f>
        <v>0</v>
      </c>
      <c r="L182" s="370">
        <f>+COUNTIF('Descriptif - START'!$CJ$5:$CJ$87,"?*")</f>
        <v>0</v>
      </c>
      <c r="M182"/>
      <c r="N182"/>
      <c r="O182"/>
    </row>
    <row r="183" spans="1:16" ht="32.1" customHeight="1" x14ac:dyDescent="0.25">
      <c r="A183" s="29" t="s">
        <v>280</v>
      </c>
      <c r="B183" s="349" t="str">
        <f>'Descriptif - START'!$AW$5&amp;" "&amp;'Descriptif - START'!$AW$6&amp;" "&amp;'Descriptif - START'!$AW$7&amp;" "&amp;'Descriptif - START'!$AW$8&amp;" "&amp;'Descriptif - START'!$AW$9&amp;" "&amp;'Descriptif - START'!$AW$10&amp;" "&amp;'Descriptif - START'!$AW$11&amp;" "&amp;'Descriptif - START'!$AW$12&amp;" "&amp;'Descriptif - START'!$AW$13&amp;" "&amp;'Descriptif - START'!$AW$14&amp;" "&amp;'Descriptif - START'!$AW$15&amp;" "&amp;'Descriptif - START'!$AW$16&amp;" "&amp;'Descriptif - START'!$AW$17&amp;" "&amp;'Descriptif - START'!$CK$5&amp;" "&amp;'Descriptif - START'!$CK$6&amp;" "&amp;'Descriptif - START'!$CK$7&amp;" "&amp;'Descriptif - START'!$CK$8&amp;" "&amp;'Descriptif - START'!$CK$9&amp;" "&amp;'Descriptif - START'!$CK$10&amp;" "&amp;'Descriptif - START'!$CK$11&amp;" "&amp;'Descriptif - START'!$CK$12&amp;" "&amp;'Descriptif - START'!$CK$13&amp;" "&amp;'Descriptif - START'!$CK$14&amp;" "&amp;'Descriptif - START'!$CK$15&amp;" "&amp;'Descriptif - START'!$CK$16&amp;" "&amp;'Descriptif - START'!$CK$17</f>
        <v xml:space="preserve">                         </v>
      </c>
      <c r="C183" s="350" t="str">
        <f>'Descriptif - START'!$AW$18&amp;" "&amp;'Descriptif - START'!$AW$19&amp;" "&amp;'Descriptif - START'!$AW$20&amp;" "&amp;'Descriptif - START'!$AW$21&amp;" "&amp;'Descriptif - START'!$AW$22&amp;" "&amp;'Descriptif - START'!$CK$18&amp;" "&amp;'Descriptif - START'!$CK$19&amp;" "&amp;'Descriptif - START'!$CK$20&amp;" "&amp;'Descriptif - START'!$CK$21&amp;" "&amp;'Descriptif - START'!$CK$22</f>
        <v xml:space="preserve">         </v>
      </c>
      <c r="D183" s="350" t="str">
        <f>'Descriptif - START'!$AW$23&amp;" "&amp;'Descriptif - START'!$AW$24&amp;" "&amp;'Descriptif - START'!$AW$25&amp;" "&amp;'Descriptif - START'!$AW$26&amp;" "&amp;'Descriptif - START'!$AW$27&amp;" "&amp;'Descriptif - START'!$AW$28&amp;" "&amp;'Descriptif - START'!$AW$29&amp;" "&amp;'Descriptif - START'!$CK$23&amp;" "&amp;'Descriptif - START'!$CK$24&amp;" "&amp;'Descriptif - START'!$CK$25&amp;" "&amp;'Descriptif - START'!$CK$26&amp;" "&amp;'Descriptif - START'!$CK$27&amp;" "&amp;'Descriptif - START'!$CK$28&amp;" "&amp;'Descriptif - START'!$CK$29</f>
        <v xml:space="preserve">             </v>
      </c>
      <c r="E183" s="350" t="str">
        <f>'Descriptif - START'!$AW$30&amp;" "&amp;'Descriptif - START'!$AW$31&amp;" "&amp;'Descriptif - START'!$AW$32&amp;" "&amp;'Descriptif - START'!$CK$30&amp;" "&amp;'Descriptif - START'!$CK$31&amp;" "&amp;'Descriptif - START'!$CK$32</f>
        <v xml:space="preserve">     </v>
      </c>
      <c r="F183" s="350" t="str">
        <f>'Descriptif - START'!$AW$33&amp;" "&amp;'Descriptif - START'!$AW$34&amp;" "&amp;'Descriptif - START'!$AW$35&amp;" "&amp;'Descriptif - START'!$AW$36&amp;" "&amp;'Descriptif - START'!$AW$37&amp;" "&amp;'Descriptif - START'!$AW$38&amp;" "&amp;'Descriptif - START'!$AW$39&amp;" "&amp;'Descriptif - START'!$AW$40&amp;" "&amp;'Descriptif - START'!$AW$41&amp;" "&amp;'Descriptif - START'!$CK$33&amp;" "&amp;'Descriptif - START'!$CK$34&amp;" "&amp;'Descriptif - START'!$CK$35&amp;" "&amp;'Descriptif - START'!$CK$36&amp;" "&amp;'Descriptif - START'!$CK$37&amp;" "&amp;'Descriptif - START'!$CK$38&amp;" "&amp;'Descriptif - START'!$CK$39&amp;" "&amp;'Descriptif - START'!$CK$40&amp;" "&amp;'Descriptif - START'!$CK$41</f>
        <v xml:space="preserve">                 </v>
      </c>
      <c r="G183" s="350" t="str">
        <f>'Descriptif - START'!$AW$42&amp;" "&amp;'Descriptif - START'!$CK$42</f>
        <v xml:space="preserve"> </v>
      </c>
      <c r="H183" s="350" t="str">
        <f>'Descriptif - START'!$AW$43&amp;" "&amp;'Descriptif - START'!$AW$44&amp;" "&amp;'Descriptif - START'!$AW$45&amp;" "&amp;'Descriptif - START'!$CK$43&amp;" "&amp;'Descriptif - START'!$CK$44&amp;" "&amp;'Descriptif - START'!$CK$45</f>
        <v xml:space="preserve">     </v>
      </c>
      <c r="I183" s="350" t="str">
        <f>'Descriptif - START'!$AW$46&amp;" "&amp;'Descriptif - START'!$AW$47&amp;" "&amp;'Descriptif - START'!$CK$46&amp;" "&amp;'Descriptif - START'!$CK$47</f>
        <v xml:space="preserve">   </v>
      </c>
      <c r="J183" s="366" t="str">
        <f>'Descriptif - START'!$AW$48&amp;" "&amp;'Descriptif - START'!$AW$49&amp;" "&amp;'Descriptif - START'!$AW$50&amp;" "&amp;'Descriptif - START'!$AW$51&amp;" "&amp;'Descriptif - START'!$AW$52&amp;" "&amp;'Descriptif - START'!$AW$53&amp;" "&amp;'Descriptif - START'!$AW$54&amp;" "&amp;'Descriptif - START'!$AW$55&amp;" "&amp;'Descriptif - START'!$AW$56&amp;" "&amp;'Descriptif - START'!$CK$48&amp;" "&amp;'Descriptif - START'!$CK$49&amp;" "&amp;'Descriptif - START'!$CK$50&amp;" "&amp;'Descriptif - START'!$CK$51&amp;" "&amp;'Descriptif - START'!$CK$52&amp;" "&amp;'Descriptif - START'!$CK$53&amp;" "&amp;'Descriptif - START'!$CK$54&amp;" "&amp;'Descriptif - START'!$CK$55&amp;" "&amp;'Descriptif - START'!$CK$56</f>
        <v xml:space="preserve">                 </v>
      </c>
      <c r="K183" s="352">
        <f>COUNTIF('Descriptif - START'!$AW$5:$AW$87,"?1")+COUNTIF('Descriptif - START'!$AW$5:$AW$87,"?2")+COUNTIF('Descriptif - START'!$AW$5:$AW$87,"?3")+COUNTIF('Descriptif - START'!$AW$5:$AW$87,"?4")+COUNTIF('Descriptif - START'!$AW$5:$AW$87,"?5")+COUNTIF('Descriptif - START'!$AW$5:$AW$87,"?6")+COUNTIF('Descriptif - START'!$AW$5:$AW$87,"?7")+COUNTIF('Descriptif - START'!$AW$5:$AW$87,"?8")+COUNTIF('Descriptif - START'!$AW$5:$AW$87,"?9")+COUNTIF('Descriptif - START'!$AW$5:$AW$87,"?10")+COUNTIF('Descriptif - START'!$AW$5:$AW$87,"?11")+COUNTIF('Descriptif - START'!$AW$5:$AW$87,"?12")+COUNTIF('Descriptif - START'!$AW$5:$AW$87,"?13")+COUNTIF('Descriptif - START'!$AW$5:$AW$87,"?14")</f>
        <v>0</v>
      </c>
      <c r="L183" s="369">
        <f>+COUNTIF('Descriptif - START'!$CK$5:$CK$87,"?*")</f>
        <v>0</v>
      </c>
      <c r="M183"/>
      <c r="N183"/>
      <c r="O183"/>
    </row>
    <row r="184" spans="1:16" ht="32.1" customHeight="1" x14ac:dyDescent="0.25">
      <c r="A184" s="31" t="s">
        <v>281</v>
      </c>
      <c r="B184" s="353" t="str">
        <f>'Descriptif - START'!$AX$5&amp;" "&amp;'Descriptif - START'!$AX$6&amp;" "&amp;'Descriptif - START'!$AX$7&amp;" "&amp;'Descriptif - START'!$AX$8&amp;" "&amp;'Descriptif - START'!$AX$9&amp;" "&amp;'Descriptif - START'!$AX$10&amp;" "&amp;'Descriptif - START'!$AX$11&amp;" "&amp;'Descriptif - START'!$AX$12&amp;" "&amp;'Descriptif - START'!$AX$13&amp;" "&amp;'Descriptif - START'!$AX$14&amp;" "&amp;'Descriptif - START'!$AX$15&amp;" "&amp;'Descriptif - START'!$AX$16&amp;" "&amp;'Descriptif - START'!$AX$17&amp;" "&amp;'Descriptif - START'!$CL$5&amp;" "&amp;'Descriptif - START'!$CL$6&amp;" "&amp;'Descriptif - START'!$CL$7&amp;" "&amp;'Descriptif - START'!$CL$8&amp;" "&amp;'Descriptif - START'!$CL$9&amp;" "&amp;'Descriptif - START'!$CL$10&amp;" "&amp;'Descriptif - START'!$CL$11&amp;" "&amp;'Descriptif - START'!$CL$12&amp;" "&amp;'Descriptif - START'!$CL$13&amp;" "&amp;'Descriptif - START'!$CL$14&amp;" "&amp;'Descriptif - START'!$CL$15&amp;" "&amp;'Descriptif - START'!$CL$16&amp;" "&amp;'Descriptif - START'!$CL$17</f>
        <v xml:space="preserve">                         </v>
      </c>
      <c r="C184" s="354" t="str">
        <f>'Descriptif - START'!$AX$18&amp;" "&amp;'Descriptif - START'!$AX$19&amp;" "&amp;'Descriptif - START'!$AX$20&amp;" "&amp;'Descriptif - START'!$AX$21&amp;" "&amp;'Descriptif - START'!$AX$22&amp;" "&amp;'Descriptif - START'!$CL$18&amp;" "&amp;'Descriptif - START'!$CL$19&amp;" "&amp;'Descriptif - START'!$CL$20&amp;" "&amp;'Descriptif - START'!$CL$21&amp;" "&amp;'Descriptif - START'!$CL$22</f>
        <v xml:space="preserve">         </v>
      </c>
      <c r="D184" s="354" t="str">
        <f>'Descriptif - START'!$AX$23&amp;" "&amp;'Descriptif - START'!$AX$24&amp;" "&amp;'Descriptif - START'!$AX$25&amp;" "&amp;'Descriptif - START'!$AX$26&amp;" "&amp;'Descriptif - START'!$AX$27&amp;" "&amp;'Descriptif - START'!$AX$28&amp;" "&amp;'Descriptif - START'!$AX$29&amp;" "&amp;'Descriptif - START'!$CL$23&amp;" "&amp;'Descriptif - START'!$CL$24&amp;" "&amp;'Descriptif - START'!$CL$25&amp;" "&amp;'Descriptif - START'!$CL$26&amp;" "&amp;'Descriptif - START'!$CL$27&amp;" "&amp;'Descriptif - START'!$CL$28&amp;" "&amp;'Descriptif - START'!$CL$29</f>
        <v xml:space="preserve">             </v>
      </c>
      <c r="E184" s="354" t="str">
        <f>'Descriptif - START'!$AX$30&amp;" "&amp;'Descriptif - START'!$AX$31&amp;" "&amp;'Descriptif - START'!$AX$32&amp;" "&amp;'Descriptif - START'!$CL$30&amp;" "&amp;'Descriptif - START'!$CL$31&amp;" "&amp;'Descriptif - START'!$CL$32</f>
        <v xml:space="preserve">     </v>
      </c>
      <c r="F184" s="354" t="str">
        <f>'Descriptif - START'!$AX$33&amp;" "&amp;'Descriptif - START'!$AX$34&amp;" "&amp;'Descriptif - START'!$AX$35&amp;" "&amp;'Descriptif - START'!$AX$36&amp;" "&amp;'Descriptif - START'!$AX$37&amp;" "&amp;'Descriptif - START'!$AX$38&amp;" "&amp;'Descriptif - START'!$AX$39&amp;" "&amp;'Descriptif - START'!$AX$40&amp;" "&amp;'Descriptif - START'!$AX$41&amp;" "&amp;'Descriptif - START'!$CL$33&amp;" "&amp;'Descriptif - START'!$CL$34&amp;" "&amp;'Descriptif - START'!$CL$35&amp;" "&amp;'Descriptif - START'!$CL$36&amp;" "&amp;'Descriptif - START'!$CL$37&amp;" "&amp;'Descriptif - START'!$CL$38&amp;" "&amp;'Descriptif - START'!$CL$39&amp;" "&amp;'Descriptif - START'!$CL$40&amp;" "&amp;'Descriptif - START'!$CL$41</f>
        <v xml:space="preserve">                 </v>
      </c>
      <c r="G184" s="354" t="str">
        <f>'Descriptif - START'!$AX$42&amp;" "&amp;'Descriptif - START'!$CL$42</f>
        <v xml:space="preserve"> </v>
      </c>
      <c r="H184" s="354" t="str">
        <f>'Descriptif - START'!$AX$43&amp;" "&amp;'Descriptif - START'!$AX$44&amp;" "&amp;'Descriptif - START'!$AX$45&amp;" "&amp;'Descriptif - START'!$CL$43&amp;" "&amp;'Descriptif - START'!$CL$44&amp;" "&amp;'Descriptif - START'!$CL$45</f>
        <v xml:space="preserve">     </v>
      </c>
      <c r="I184" s="354" t="str">
        <f>'Descriptif - START'!$AX$46&amp;" "&amp;'Descriptif - START'!$AX$47&amp;" "&amp;'Descriptif - START'!$CL$46&amp;" "&amp;'Descriptif - START'!$CL$47</f>
        <v xml:space="preserve">   </v>
      </c>
      <c r="J184" s="367" t="str">
        <f>'Descriptif - START'!$AX$48&amp;" "&amp;'Descriptif - START'!$AX$49&amp;" "&amp;'Descriptif - START'!$AX$50&amp;" "&amp;'Descriptif - START'!$AX$51&amp;" "&amp;'Descriptif - START'!$AX$52&amp;" "&amp;'Descriptif - START'!$AX$53&amp;" "&amp;'Descriptif - START'!$AX$54&amp;" "&amp;'Descriptif - START'!$AX$55&amp;" "&amp;'Descriptif - START'!$AX$56&amp;" "&amp;'Descriptif - START'!$CL$48&amp;" "&amp;'Descriptif - START'!$CL$49&amp;" "&amp;'Descriptif - START'!$CL$50&amp;" "&amp;'Descriptif - START'!$CL$51&amp;" "&amp;'Descriptif - START'!$CL$52&amp;" "&amp;'Descriptif - START'!$CL$53&amp;" "&amp;'Descriptif - START'!$CL$54&amp;" "&amp;'Descriptif - START'!$CL$55&amp;" "&amp;'Descriptif - START'!$CL$56</f>
        <v xml:space="preserve">                 </v>
      </c>
      <c r="K184" s="356">
        <f>COUNTIF('Descriptif - START'!$AX$5:$AX$87,"?1")+COUNTIF('Descriptif - START'!$AX$5:$AX$87,"?2")+COUNTIF('Descriptif - START'!$AX$5:$AX$87,"?3")+COUNTIF('Descriptif - START'!$AX$5:$AX$87,"?4")+COUNTIF('Descriptif - START'!$AX$5:$AX$87,"?5")+COUNTIF('Descriptif - START'!$AX$5:$AX$87,"?6")+COUNTIF('Descriptif - START'!$AX$5:$AX$87,"?7")+COUNTIF('Descriptif - START'!$AX$5:$AX$87,"?8")+COUNTIF('Descriptif - START'!$AX$5:$AX$87,"?9")+COUNTIF('Descriptif - START'!$AX$5:$AX$87,"?10")+COUNTIF('Descriptif - START'!$AX$5:$AX$87,"?11")+COUNTIF('Descriptif - START'!$AX$5:$AX$87,"?12")+COUNTIF('Descriptif - START'!$AX$5:$AX$87,"?13")+COUNTIF('Descriptif - START'!$AX$5:$AX$87,"?14")</f>
        <v>0</v>
      </c>
      <c r="L184" s="370">
        <f>+COUNTIF('Descriptif - START'!$CL$5:$CL$87,"?*")</f>
        <v>0</v>
      </c>
      <c r="M184"/>
      <c r="N184"/>
      <c r="O184"/>
    </row>
    <row r="185" spans="1:16" ht="32.1" customHeight="1" x14ac:dyDescent="0.25">
      <c r="A185" s="29" t="s">
        <v>282</v>
      </c>
      <c r="B185" s="349" t="str">
        <f>'Descriptif - START'!$AY$5&amp;" "&amp;'Descriptif - START'!$AY$6&amp;" "&amp;'Descriptif - START'!$AY$7&amp;" "&amp;'Descriptif - START'!$AY$8&amp;" "&amp;'Descriptif - START'!$AY$9&amp;" "&amp;'Descriptif - START'!$AY$10&amp;" "&amp;'Descriptif - START'!$AY$11&amp;" "&amp;'Descriptif - START'!$AY$12&amp;" "&amp;'Descriptif - START'!$AY$13&amp;" "&amp;'Descriptif - START'!$AY$14&amp;" "&amp;'Descriptif - START'!$AY$15&amp;" "&amp;'Descriptif - START'!$AY$16&amp;" "&amp;'Descriptif - START'!$AY$17&amp;" "&amp;'Descriptif - START'!$CM$5&amp;" "&amp;'Descriptif - START'!$CM$6&amp;" "&amp;'Descriptif - START'!$CM$7&amp;" "&amp;'Descriptif - START'!$CM$8&amp;" "&amp;'Descriptif - START'!$CM$9&amp;" "&amp;'Descriptif - START'!$CM$10&amp;" "&amp;'Descriptif - START'!$CM$11&amp;" "&amp;'Descriptif - START'!$CM$12&amp;" "&amp;'Descriptif - START'!$CM$13&amp;" "&amp;'Descriptif - START'!$CM$14&amp;" "&amp;'Descriptif - START'!$CM$15&amp;" "&amp;'Descriptif - START'!$CM$16&amp;" "&amp;'Descriptif - START'!$CM$17</f>
        <v xml:space="preserve">                         </v>
      </c>
      <c r="C185" s="350" t="str">
        <f>'Descriptif - START'!$AY$18&amp;" "&amp;'Descriptif - START'!$AY$19&amp;" "&amp;'Descriptif - START'!$AY$20&amp;" "&amp;'Descriptif - START'!$AY$21&amp;" "&amp;'Descriptif - START'!$AY$22&amp;" "&amp;'Descriptif - START'!$CM$18&amp;" "&amp;'Descriptif - START'!$CM$19&amp;" "&amp;'Descriptif - START'!$CM$20&amp;" "&amp;'Descriptif - START'!$CM$21&amp;" "&amp;'Descriptif - START'!$CM$22</f>
        <v xml:space="preserve">         </v>
      </c>
      <c r="D185" s="350" t="str">
        <f>'Descriptif - START'!$AY$23&amp;" "&amp;'Descriptif - START'!$AY$24&amp;" "&amp;'Descriptif - START'!$AY$25&amp;" "&amp;'Descriptif - START'!$AY$26&amp;" "&amp;'Descriptif - START'!$AY$27&amp;" "&amp;'Descriptif - START'!$AY$28&amp;" "&amp;'Descriptif - START'!$AY$29&amp;" "&amp;'Descriptif - START'!$CM$23&amp;" "&amp;'Descriptif - START'!$CM$24&amp;" "&amp;'Descriptif - START'!$CM$25&amp;" "&amp;'Descriptif - START'!$CM$26&amp;" "&amp;'Descriptif - START'!$CM$27&amp;" "&amp;'Descriptif - START'!$CM$28&amp;" "&amp;'Descriptif - START'!$CM$29</f>
        <v xml:space="preserve">             </v>
      </c>
      <c r="E185" s="350" t="str">
        <f>'Descriptif - START'!$AY$30&amp;" "&amp;'Descriptif - START'!$AY$31&amp;" "&amp;'Descriptif - START'!$AY$32&amp;" "&amp;'Descriptif - START'!$CM$30&amp;" "&amp;'Descriptif - START'!$CM$31&amp;" "&amp;'Descriptif - START'!$CM$32</f>
        <v xml:space="preserve">     </v>
      </c>
      <c r="F185" s="350" t="str">
        <f>'Descriptif - START'!$AY$33&amp;" "&amp;'Descriptif - START'!$AY$34&amp;" "&amp;'Descriptif - START'!$AY$35&amp;" "&amp;'Descriptif - START'!$AY$36&amp;" "&amp;'Descriptif - START'!$AY$37&amp;" "&amp;'Descriptif - START'!$AY$38&amp;" "&amp;'Descriptif - START'!$AY$39&amp;" "&amp;'Descriptif - START'!$AY$40&amp;" "&amp;'Descriptif - START'!$AY$41&amp;" "&amp;'Descriptif - START'!$CM$33&amp;" "&amp;'Descriptif - START'!$CM$34&amp;" "&amp;'Descriptif - START'!$CM$35&amp;" "&amp;'Descriptif - START'!$CM$36&amp;" "&amp;'Descriptif - START'!$CM$37&amp;" "&amp;'Descriptif - START'!$CM$38&amp;" "&amp;'Descriptif - START'!$CM$39&amp;" "&amp;'Descriptif - START'!$CM$40&amp;" "&amp;'Descriptif - START'!$CM$41</f>
        <v xml:space="preserve">                 </v>
      </c>
      <c r="G185" s="350" t="str">
        <f>'Descriptif - START'!$AY$42&amp;" "&amp;'Descriptif - START'!$CM$42</f>
        <v xml:space="preserve"> </v>
      </c>
      <c r="H185" s="350" t="str">
        <f>'Descriptif - START'!$AY$43&amp;" "&amp;'Descriptif - START'!$AY$44&amp;" "&amp;'Descriptif - START'!$AY$45&amp;" "&amp;'Descriptif - START'!$CM$43&amp;" "&amp;'Descriptif - START'!$CM$44&amp;" "&amp;'Descriptif - START'!$CM$45</f>
        <v xml:space="preserve">     </v>
      </c>
      <c r="I185" s="350" t="str">
        <f>'Descriptif - START'!$AY$46&amp;" "&amp;'Descriptif - START'!$AY$47&amp;" "&amp;'Descriptif - START'!$CM$46&amp;" "&amp;'Descriptif - START'!$CM$47</f>
        <v xml:space="preserve">   </v>
      </c>
      <c r="J185" s="366" t="str">
        <f>'Descriptif - START'!$AY$48&amp;" "&amp;'Descriptif - START'!$AY$49&amp;" "&amp;'Descriptif - START'!$AY$50&amp;" "&amp;'Descriptif - START'!$AY$51&amp;" "&amp;'Descriptif - START'!$AY$52&amp;" "&amp;'Descriptif - START'!$AY$53&amp;" "&amp;'Descriptif - START'!$AY$54&amp;" "&amp;'Descriptif - START'!$AY$55&amp;" "&amp;'Descriptif - START'!$AY$56&amp;" "&amp;'Descriptif - START'!$CM$48&amp;" "&amp;'Descriptif - START'!$CM$49&amp;" "&amp;'Descriptif - START'!$CM$50&amp;" "&amp;'Descriptif - START'!$CM$51&amp;" "&amp;'Descriptif - START'!$CM$52&amp;" "&amp;'Descriptif - START'!$CM$53&amp;" "&amp;'Descriptif - START'!$CM$54&amp;" "&amp;'Descriptif - START'!$CM$55&amp;" "&amp;'Descriptif - START'!$CM$56</f>
        <v xml:space="preserve">                 </v>
      </c>
      <c r="K185" s="352">
        <f>COUNTIF('Descriptif - START'!$AY$5:$AY$87,"?1")+COUNTIF('Descriptif - START'!$AY$5:$AY$87,"?2")+COUNTIF('Descriptif - START'!$AY$5:$AY$87,"?3")+COUNTIF('Descriptif - START'!$AY$5:$AY$87,"?4")+COUNTIF('Descriptif - START'!$AY$5:$AY$87,"?5")+COUNTIF('Descriptif - START'!$AY$5:$AY$87,"?6")+COUNTIF('Descriptif - START'!$AY$5:$AY$87,"?7")+COUNTIF('Descriptif - START'!$AY$5:$AY$87,"?8")+COUNTIF('Descriptif - START'!$AY$5:$AY$87,"?9")+COUNTIF('Descriptif - START'!$AY$5:$AY$87,"?10")+COUNTIF('Descriptif - START'!$AY$5:$AY$87,"?11")+COUNTIF('Descriptif - START'!$AY$5:$AY$87,"?12")+COUNTIF('Descriptif - START'!$AY$5:$AY$87,"?13")+COUNTIF('Descriptif - START'!$AY$5:$AY$87,"?14")</f>
        <v>0</v>
      </c>
      <c r="L185" s="369">
        <f>+COUNTIF('Descriptif - START'!$CM$5:$CM$87,"?*")</f>
        <v>0</v>
      </c>
      <c r="M185"/>
      <c r="N185"/>
      <c r="O185"/>
    </row>
    <row r="186" spans="1:16" ht="32.1" customHeight="1" x14ac:dyDescent="0.25">
      <c r="A186" s="31" t="s">
        <v>283</v>
      </c>
      <c r="B186" s="353" t="str">
        <f>'Descriptif - START'!$AZ$5&amp;" "&amp;'Descriptif - START'!$AZ$6&amp;" "&amp;'Descriptif - START'!$AZ$7&amp;" "&amp;'Descriptif - START'!$AZ$8&amp;" "&amp;'Descriptif - START'!$AZ$9&amp;" "&amp;'Descriptif - START'!$AZ$10&amp;" "&amp;'Descriptif - START'!$AZ$11&amp;" "&amp;'Descriptif - START'!$AZ$12&amp;" "&amp;'Descriptif - START'!$AZ$13&amp;" "&amp;'Descriptif - START'!$AZ$14&amp;" "&amp;'Descriptif - START'!$AZ$15&amp;" "&amp;'Descriptif - START'!$AZ$16&amp;" "&amp;'Descriptif - START'!$AZ$17&amp;" "&amp;'Descriptif - START'!$CN$5&amp;" "&amp;'Descriptif - START'!$CN$6&amp;" "&amp;'Descriptif - START'!$CN$7&amp;" "&amp;'Descriptif - START'!$CN$8&amp;" "&amp;'Descriptif - START'!$CN$9&amp;" "&amp;'Descriptif - START'!$CN$10&amp;" "&amp;'Descriptif - START'!$CN$11&amp;" "&amp;'Descriptif - START'!$CN$12&amp;" "&amp;'Descriptif - START'!$CN$13&amp;" "&amp;'Descriptif - START'!$CN$14&amp;" "&amp;'Descriptif - START'!$CN$15&amp;" "&amp;'Descriptif - START'!$CN$16&amp;" "&amp;'Descriptif - START'!$CN$17</f>
        <v xml:space="preserve">                         </v>
      </c>
      <c r="C186" s="354" t="str">
        <f>'Descriptif - START'!$AZ$18&amp;" "&amp;'Descriptif - START'!$AZ$19&amp;" "&amp;'Descriptif - START'!$AZ$20&amp;" "&amp;'Descriptif - START'!$AZ$21&amp;" "&amp;'Descriptif - START'!$AZ$22&amp;" "&amp;'Descriptif - START'!$CN$18&amp;" "&amp;'Descriptif - START'!$CN$19&amp;" "&amp;'Descriptif - START'!$CN$20&amp;" "&amp;'Descriptif - START'!$CN$21&amp;" "&amp;'Descriptif - START'!$CN$22</f>
        <v xml:space="preserve">         </v>
      </c>
      <c r="D186" s="354" t="str">
        <f>'Descriptif - START'!$AZ$23&amp;" "&amp;'Descriptif - START'!$AZ$24&amp;" "&amp;'Descriptif - START'!$AZ$25&amp;" "&amp;'Descriptif - START'!$AZ$26&amp;" "&amp;'Descriptif - START'!$AZ$27&amp;" "&amp;'Descriptif - START'!$AZ$28&amp;" "&amp;'Descriptif - START'!$AZ$29&amp;" "&amp;'Descriptif - START'!$CN$23&amp;" "&amp;'Descriptif - START'!$CN$24&amp;" "&amp;'Descriptif - START'!$CN$25&amp;" "&amp;'Descriptif - START'!$CN$26&amp;" "&amp;'Descriptif - START'!$CN$27&amp;" "&amp;'Descriptif - START'!$CN$28&amp;" "&amp;'Descriptif - START'!$CN$29</f>
        <v xml:space="preserve">             </v>
      </c>
      <c r="E186" s="354" t="str">
        <f>'Descriptif - START'!$AZ$30&amp;" "&amp;'Descriptif - START'!$AZ$31&amp;" "&amp;'Descriptif - START'!$AZ$32&amp;" "&amp;'Descriptif - START'!$CN$30&amp;" "&amp;'Descriptif - START'!$CN$31&amp;" "&amp;'Descriptif - START'!$CN$32</f>
        <v xml:space="preserve">     </v>
      </c>
      <c r="F186" s="354" t="str">
        <f>'Descriptif - START'!$AZ$33&amp;" "&amp;'Descriptif - START'!$AZ$34&amp;" "&amp;'Descriptif - START'!$AZ$35&amp;" "&amp;'Descriptif - START'!$AZ$36&amp;" "&amp;'Descriptif - START'!$AZ$37&amp;" "&amp;'Descriptif - START'!$AZ$38&amp;" "&amp;'Descriptif - START'!$AZ$39&amp;" "&amp;'Descriptif - START'!$AZ$40&amp;" "&amp;'Descriptif - START'!$AZ$41&amp;" "&amp;'Descriptif - START'!$CN$33&amp;" "&amp;'Descriptif - START'!$CN$34&amp;" "&amp;'Descriptif - START'!$CN$35&amp;" "&amp;'Descriptif - START'!$CN$36&amp;" "&amp;'Descriptif - START'!$CN$37&amp;" "&amp;'Descriptif - START'!$CN$38&amp;" "&amp;'Descriptif - START'!$CN$39&amp;" "&amp;'Descriptif - START'!$CN$40&amp;" "&amp;'Descriptif - START'!$CN$41</f>
        <v xml:space="preserve">                 </v>
      </c>
      <c r="G186" s="354" t="str">
        <f>'Descriptif - START'!$AZ$42&amp;" "&amp;'Descriptif - START'!$CN$42</f>
        <v xml:space="preserve"> </v>
      </c>
      <c r="H186" s="354" t="str">
        <f>'Descriptif - START'!$AZ$43&amp;" "&amp;'Descriptif - START'!$AZ$44&amp;" "&amp;'Descriptif - START'!$AZ$45&amp;" "&amp;'Descriptif - START'!$CN$43&amp;" "&amp;'Descriptif - START'!$CN$44&amp;" "&amp;'Descriptif - START'!$CN$45</f>
        <v xml:space="preserve">     </v>
      </c>
      <c r="I186" s="354" t="str">
        <f>'Descriptif - START'!$AZ$46&amp;" "&amp;'Descriptif - START'!$AZ$47&amp;" "&amp;'Descriptif - START'!$CN$46&amp;" "&amp;'Descriptif - START'!$CN$47</f>
        <v xml:space="preserve">   </v>
      </c>
      <c r="J186" s="367" t="str">
        <f>'Descriptif - START'!$AZ$48&amp;" "&amp;'Descriptif - START'!$AZ$49&amp;" "&amp;'Descriptif - START'!$AZ$50&amp;" "&amp;'Descriptif - START'!$AZ$51&amp;" "&amp;'Descriptif - START'!$AZ$52&amp;" "&amp;'Descriptif - START'!$AZ$53&amp;" "&amp;'Descriptif - START'!$AZ$54&amp;" "&amp;'Descriptif - START'!$AZ$55&amp;" "&amp;'Descriptif - START'!$AZ$56&amp;" "&amp;'Descriptif - START'!$CN$48&amp;" "&amp;'Descriptif - START'!$CN$49&amp;" "&amp;'Descriptif - START'!$CN$50&amp;" "&amp;'Descriptif - START'!$CN$51&amp;" "&amp;'Descriptif - START'!$CN$52&amp;" "&amp;'Descriptif - START'!$CN$53&amp;" "&amp;'Descriptif - START'!$CN$54&amp;" "&amp;'Descriptif - START'!$CN$55&amp;" "&amp;'Descriptif - START'!$CN$56</f>
        <v xml:space="preserve">                 </v>
      </c>
      <c r="K186" s="356">
        <f>COUNTIF('Descriptif - START'!$AZ$5:$AZ$87,"?1")+COUNTIF('Descriptif - START'!$AZ$5:$AZ$87,"?2")+COUNTIF('Descriptif - START'!$AZ$5:$AZ$87,"?3")+COUNTIF('Descriptif - START'!$AZ$5:$AZ$87,"?4")+COUNTIF('Descriptif - START'!$AZ$5:$AZ$87,"?5")+COUNTIF('Descriptif - START'!$AZ$5:$AZ$87,"?6")+COUNTIF('Descriptif - START'!$AZ$5:$AZ$87,"?7")+COUNTIF('Descriptif - START'!$AZ$5:$AZ$87,"?8")+COUNTIF('Descriptif - START'!$AZ$5:$AZ$87,"?9")+COUNTIF('Descriptif - START'!$AZ$5:$AZ$87,"?10")+COUNTIF('Descriptif - START'!$AZ$5:$AZ$87,"?11")+COUNTIF('Descriptif - START'!$AZ$5:$AZ$87,"?12")+COUNTIF('Descriptif - START'!$AZ$5:$AZ$87,"?13")+COUNTIF('Descriptif - START'!$AZ$5:$AZ$87,"?14")</f>
        <v>0</v>
      </c>
      <c r="L186" s="370">
        <f>+COUNTIF('Descriptif - START'!$CN$5:$CN$87,"?*")</f>
        <v>0</v>
      </c>
      <c r="M186"/>
      <c r="N186"/>
      <c r="O186"/>
    </row>
    <row r="187" spans="1:16" ht="32.1" customHeight="1" x14ac:dyDescent="0.25">
      <c r="A187" s="29" t="s">
        <v>284</v>
      </c>
      <c r="B187" s="349" t="str">
        <f>'Descriptif - START'!$BA$5&amp;" "&amp;'Descriptif - START'!$BA$6&amp;" "&amp;'Descriptif - START'!$BA$7&amp;" "&amp;'Descriptif - START'!$BA$8&amp;" "&amp;'Descriptif - START'!$BA$9&amp;" "&amp;'Descriptif - START'!$BA$10&amp;" "&amp;'Descriptif - START'!$BA$11&amp;" "&amp;'Descriptif - START'!$BA$12&amp;" "&amp;'Descriptif - START'!$BA$13&amp;" "&amp;'Descriptif - START'!$BA$14&amp;" "&amp;'Descriptif - START'!$BA$15&amp;" "&amp;'Descriptif - START'!$BA$16&amp;" "&amp;'Descriptif - START'!$BA$17&amp;" "&amp;'Descriptif - START'!$CO$5&amp;" "&amp;'Descriptif - START'!$CO$6&amp;" "&amp;'Descriptif - START'!$CO$7&amp;" "&amp;'Descriptif - START'!$CO$8&amp;" "&amp;'Descriptif - START'!$CO$9&amp;" "&amp;'Descriptif - START'!$CO$10&amp;" "&amp;'Descriptif - START'!$CO$11&amp;" "&amp;'Descriptif - START'!$CO$12&amp;" "&amp;'Descriptif - START'!$CO$13&amp;" "&amp;'Descriptif - START'!$CO$14&amp;" "&amp;'Descriptif - START'!$CO$15&amp;" "&amp;'Descriptif - START'!$CO$16&amp;" "&amp;'Descriptif - START'!$CO$17</f>
        <v xml:space="preserve">                         </v>
      </c>
      <c r="C187" s="350" t="str">
        <f>'Descriptif - START'!$BA$18&amp;" "&amp;'Descriptif - START'!$BA$19&amp;" "&amp;'Descriptif - START'!$BA$20&amp;" "&amp;'Descriptif - START'!$BA$21&amp;" "&amp;'Descriptif - START'!$BA$22&amp;" "&amp;'Descriptif - START'!$CO$18&amp;" "&amp;'Descriptif - START'!$CO$19&amp;" "&amp;'Descriptif - START'!$CO$20&amp;" "&amp;'Descriptif - START'!$CO$21&amp;" "&amp;'Descriptif - START'!$CO$22</f>
        <v xml:space="preserve">         </v>
      </c>
      <c r="D187" s="350" t="str">
        <f>'Descriptif - START'!$BA$23&amp;" "&amp;'Descriptif - START'!$BA$24&amp;" "&amp;'Descriptif - START'!$BA$25&amp;" "&amp;'Descriptif - START'!$BA$26&amp;" "&amp;'Descriptif - START'!$BA$27&amp;" "&amp;'Descriptif - START'!$BA$28&amp;" "&amp;'Descriptif - START'!$BA$29&amp;" "&amp;'Descriptif - START'!$CO$23&amp;" "&amp;'Descriptif - START'!$CO$24&amp;" "&amp;'Descriptif - START'!$CO$25&amp;" "&amp;'Descriptif - START'!$CO$26&amp;" "&amp;'Descriptif - START'!$CO$27&amp;" "&amp;'Descriptif - START'!$CO$28&amp;" "&amp;'Descriptif - START'!$CO$29</f>
        <v xml:space="preserve">             </v>
      </c>
      <c r="E187" s="350" t="str">
        <f>'Descriptif - START'!$BA$30&amp;" "&amp;'Descriptif - START'!$BA$31&amp;" "&amp;'Descriptif - START'!$BA$32&amp;" "&amp;'Descriptif - START'!$CO$30&amp;" "&amp;'Descriptif - START'!$CO$31&amp;" "&amp;'Descriptif - START'!$CO$32</f>
        <v xml:space="preserve">     </v>
      </c>
      <c r="F187" s="350" t="str">
        <f>'Descriptif - START'!$BA$33&amp;" "&amp;'Descriptif - START'!$BA$34&amp;" "&amp;'Descriptif - START'!$BA$35&amp;" "&amp;'Descriptif - START'!$BA$36&amp;" "&amp;'Descriptif - START'!$BA$37&amp;" "&amp;'Descriptif - START'!$BA$38&amp;" "&amp;'Descriptif - START'!$BA$39&amp;" "&amp;'Descriptif - START'!$BA$40&amp;" "&amp;'Descriptif - START'!$BA$41&amp;" "&amp;'Descriptif - START'!$CO$33&amp;" "&amp;'Descriptif - START'!$CO$34&amp;" "&amp;'Descriptif - START'!$CO$35&amp;" "&amp;'Descriptif - START'!$CO$36&amp;" "&amp;'Descriptif - START'!$CO$37&amp;" "&amp;'Descriptif - START'!$CO$38&amp;" "&amp;'Descriptif - START'!$CO$39&amp;" "&amp;'Descriptif - START'!$CO$40&amp;" "&amp;'Descriptif - START'!$CO$41</f>
        <v xml:space="preserve">                 </v>
      </c>
      <c r="G187" s="350" t="str">
        <f>'Descriptif - START'!$BA$42&amp;" "&amp;'Descriptif - START'!$CO$42</f>
        <v xml:space="preserve"> </v>
      </c>
      <c r="H187" s="350" t="str">
        <f>'Descriptif - START'!$BA$43&amp;" "&amp;'Descriptif - START'!$BA$44&amp;" "&amp;'Descriptif - START'!$BA$45&amp;" "&amp;'Descriptif - START'!$CO$43&amp;" "&amp;'Descriptif - START'!$CO$44&amp;" "&amp;'Descriptif - START'!$CO$45</f>
        <v xml:space="preserve">     </v>
      </c>
      <c r="I187" s="350" t="str">
        <f>'Descriptif - START'!$BA$46&amp;" "&amp;'Descriptif - START'!$BA$47&amp;" "&amp;'Descriptif - START'!$CO$46&amp;" "&amp;'Descriptif - START'!$CO$47</f>
        <v xml:space="preserve">   </v>
      </c>
      <c r="J187" s="366" t="str">
        <f>'Descriptif - START'!$BA$48&amp;" "&amp;'Descriptif - START'!$BA$49&amp;" "&amp;'Descriptif - START'!$BA$50&amp;" "&amp;'Descriptif - START'!$BA$51&amp;" "&amp;'Descriptif - START'!$BA$52&amp;" "&amp;'Descriptif - START'!$BA$53&amp;" "&amp;'Descriptif - START'!$BA$54&amp;" "&amp;'Descriptif - START'!$BA$55&amp;" "&amp;'Descriptif - START'!$BA$56&amp;" "&amp;'Descriptif - START'!$CO$48&amp;" "&amp;'Descriptif - START'!$CO$49&amp;" "&amp;'Descriptif - START'!$CO$50&amp;" "&amp;'Descriptif - START'!$CO$51&amp;" "&amp;'Descriptif - START'!$CO$52&amp;" "&amp;'Descriptif - START'!$CO$53&amp;" "&amp;'Descriptif - START'!$CO$54&amp;" "&amp;'Descriptif - START'!$CO$55&amp;" "&amp;'Descriptif - START'!$CO$56</f>
        <v xml:space="preserve">                 </v>
      </c>
      <c r="K187" s="352">
        <f>COUNTIF('Descriptif - START'!$BA$5:$BA$87,"?1")+COUNTIF('Descriptif - START'!$BA$5:$BA$87,"?2")+COUNTIF('Descriptif - START'!$BA$5:$BA$87,"?3")+COUNTIF('Descriptif - START'!$BA$5:$BA$87,"?4")+COUNTIF('Descriptif - START'!$BA$5:$BA$87,"?5")+COUNTIF('Descriptif - START'!$BA$5:$BA$87,"?6")+COUNTIF('Descriptif - START'!$BA$5:$BA$87,"?7")+COUNTIF('Descriptif - START'!$BA$5:$BA$87,"?8")+COUNTIF('Descriptif - START'!$BA$5:$BA$87,"?9")+COUNTIF('Descriptif - START'!$BA$5:$BA$87,"?10")+COUNTIF('Descriptif - START'!$BA$5:$BA$87,"?11")+COUNTIF('Descriptif - START'!$BA$5:$BA$87,"?12")+COUNTIF('Descriptif - START'!$BA$5:$BA$87,"?13")+COUNTIF('Descriptif - START'!$BA$5:$BA$87,"?14")</f>
        <v>0</v>
      </c>
      <c r="L187" s="369">
        <f>+COUNTIF('Descriptif - START'!$CO$5:$CO$87,"?*")</f>
        <v>0</v>
      </c>
      <c r="M187"/>
      <c r="N187"/>
      <c r="O187"/>
    </row>
    <row r="188" spans="1:16" ht="32.1" customHeight="1" x14ac:dyDescent="0.25">
      <c r="A188" s="31" t="s">
        <v>285</v>
      </c>
      <c r="B188" s="353" t="str">
        <f>'Descriptif - START'!$BB$5&amp;" "&amp;'Descriptif - START'!$BB$6&amp;" "&amp;'Descriptif - START'!$BB$7&amp;" "&amp;'Descriptif - START'!$BB$8&amp;" "&amp;'Descriptif - START'!$BB$9&amp;" "&amp;'Descriptif - START'!$BB$10&amp;" "&amp;'Descriptif - START'!$BB$11&amp;" "&amp;'Descriptif - START'!$BB$12&amp;" "&amp;'Descriptif - START'!$BB$13&amp;" "&amp;'Descriptif - START'!$BB$14&amp;" "&amp;'Descriptif - START'!$BB$15&amp;" "&amp;'Descriptif - START'!$BB$16&amp;" "&amp;'Descriptif - START'!$BB$17&amp;" "&amp;'Descriptif - START'!$CP$5&amp;" "&amp;'Descriptif - START'!$CP$6&amp;" "&amp;'Descriptif - START'!$CP$7&amp;" "&amp;'Descriptif - START'!$CP$8&amp;" "&amp;'Descriptif - START'!$CP$9&amp;" "&amp;'Descriptif - START'!$CP$10&amp;" "&amp;'Descriptif - START'!$CP$11&amp;" "&amp;'Descriptif - START'!$CP$12&amp;" "&amp;'Descriptif - START'!$CP$13&amp;" "&amp;'Descriptif - START'!$CP$14&amp;" "&amp;'Descriptif - START'!$CP$15&amp;" "&amp;'Descriptif - START'!$CP$16&amp;" "&amp;'Descriptif - START'!$CP$17</f>
        <v xml:space="preserve">                         </v>
      </c>
      <c r="C188" s="354" t="str">
        <f>'Descriptif - START'!$BB$18&amp;" "&amp;'Descriptif - START'!$BB$19&amp;" "&amp;'Descriptif - START'!$BB$20&amp;" "&amp;'Descriptif - START'!$BB$21&amp;" "&amp;'Descriptif - START'!$BB$22&amp;" "&amp;'Descriptif - START'!$CP$18&amp;" "&amp;'Descriptif - START'!$CP$19&amp;" "&amp;'Descriptif - START'!$CP$20&amp;" "&amp;'Descriptif - START'!$CP$21&amp;" "&amp;'Descriptif - START'!$CP$22</f>
        <v xml:space="preserve">         </v>
      </c>
      <c r="D188" s="354" t="str">
        <f>'Descriptif - START'!$BB$23&amp;" "&amp;'Descriptif - START'!$BB$24&amp;" "&amp;'Descriptif - START'!$BB$25&amp;" "&amp;'Descriptif - START'!$BB$26&amp;" "&amp;'Descriptif - START'!$BB$27&amp;" "&amp;'Descriptif - START'!$BB$28&amp;" "&amp;'Descriptif - START'!$BB$29&amp;" "&amp;'Descriptif - START'!$CP$23&amp;" "&amp;'Descriptif - START'!$CP$24&amp;" "&amp;'Descriptif - START'!$CP$25&amp;" "&amp;'Descriptif - START'!$CP$26&amp;" "&amp;'Descriptif - START'!$CP$27&amp;" "&amp;'Descriptif - START'!$CP$28&amp;" "&amp;'Descriptif - START'!$CP$29</f>
        <v xml:space="preserve">             </v>
      </c>
      <c r="E188" s="354" t="str">
        <f>'Descriptif - START'!$BB$30&amp;" "&amp;'Descriptif - START'!$BB$31&amp;" "&amp;'Descriptif - START'!$BB$32&amp;" "&amp;'Descriptif - START'!$CP$30&amp;" "&amp;'Descriptif - START'!$CP$31&amp;" "&amp;'Descriptif - START'!$CP$32</f>
        <v xml:space="preserve">     </v>
      </c>
      <c r="F188" s="354" t="str">
        <f>'Descriptif - START'!$BB$33&amp;" "&amp;'Descriptif - START'!$BB$34&amp;" "&amp;'Descriptif - START'!$BB$35&amp;" "&amp;'Descriptif - START'!$BB$36&amp;" "&amp;'Descriptif - START'!$BB$37&amp;" "&amp;'Descriptif - START'!$BB$38&amp;" "&amp;'Descriptif - START'!$BB$39&amp;" "&amp;'Descriptif - START'!$BB$40&amp;" "&amp;'Descriptif - START'!$BB$41&amp;" "&amp;'Descriptif - START'!$CP$33&amp;" "&amp;'Descriptif - START'!$CP$34&amp;" "&amp;'Descriptif - START'!$CP$35&amp;" "&amp;'Descriptif - START'!$CP$36&amp;" "&amp;'Descriptif - START'!$CP$37&amp;" "&amp;'Descriptif - START'!$CP$38&amp;" "&amp;'Descriptif - START'!$CP$39&amp;" "&amp;'Descriptif - START'!$CP$40&amp;" "&amp;'Descriptif - START'!$CP$41</f>
        <v xml:space="preserve">                 </v>
      </c>
      <c r="G188" s="354" t="str">
        <f>'Descriptif - START'!$BB$42&amp;" "&amp;'Descriptif - START'!$CP$42</f>
        <v xml:space="preserve"> </v>
      </c>
      <c r="H188" s="354" t="str">
        <f>'Descriptif - START'!$BB$43&amp;" "&amp;'Descriptif - START'!$BB$44&amp;" "&amp;'Descriptif - START'!$BB$45&amp;" "&amp;'Descriptif - START'!$CP$43&amp;" "&amp;'Descriptif - START'!$CP$44&amp;" "&amp;'Descriptif - START'!$CP$45</f>
        <v xml:space="preserve">     </v>
      </c>
      <c r="I188" s="354" t="str">
        <f>'Descriptif - START'!$BB$46&amp;" "&amp;'Descriptif - START'!$BB$47&amp;" "&amp;'Descriptif - START'!$CP$46&amp;" "&amp;'Descriptif - START'!$CP$47</f>
        <v xml:space="preserve">   </v>
      </c>
      <c r="J188" s="367" t="str">
        <f>'Descriptif - START'!$BB$48&amp;" "&amp;'Descriptif - START'!$BB$49&amp;" "&amp;'Descriptif - START'!$BB$50&amp;" "&amp;'Descriptif - START'!$BB$51&amp;" "&amp;'Descriptif - START'!$BB$52&amp;" "&amp;'Descriptif - START'!$BB$53&amp;" "&amp;'Descriptif - START'!$BB$54&amp;" "&amp;'Descriptif - START'!$BB$55&amp;" "&amp;'Descriptif - START'!$BB$56&amp;" "&amp;'Descriptif - START'!$CP$48&amp;" "&amp;'Descriptif - START'!$CP$49&amp;" "&amp;'Descriptif - START'!$CP$50&amp;" "&amp;'Descriptif - START'!$CP$51&amp;" "&amp;'Descriptif - START'!$CP$52&amp;" "&amp;'Descriptif - START'!$CP$53&amp;" "&amp;'Descriptif - START'!$CP$54&amp;" "&amp;'Descriptif - START'!$CP$55&amp;" "&amp;'Descriptif - START'!$CP$56</f>
        <v xml:space="preserve">                 </v>
      </c>
      <c r="K188" s="356">
        <f>COUNTIF('Descriptif - START'!$BB$5:$BB$87,"?1")+COUNTIF('Descriptif - START'!$BB$5:$BB$87,"?2")+COUNTIF('Descriptif - START'!$BB$5:$BB$87,"?3")+COUNTIF('Descriptif - START'!$BB$5:$BB$87,"?4")+COUNTIF('Descriptif - START'!$BB$5:$BB$87,"?5")+COUNTIF('Descriptif - START'!$BB$5:$BB$87,"?6")+COUNTIF('Descriptif - START'!$BB$5:$BB$87,"?7")+COUNTIF('Descriptif - START'!$BB$5:$BB$87,"?8")+COUNTIF('Descriptif - START'!$BB$5:$BB$87,"?9")+COUNTIF('Descriptif - START'!$BB$5:$BB$87,"?10")+COUNTIF('Descriptif - START'!$BB$5:$BB$87,"?11")+COUNTIF('Descriptif - START'!$BB$5:$BB$87,"?12")+COUNTIF('Descriptif - START'!$BB$5:$BB$87,"?13")+COUNTIF('Descriptif - START'!$BB$5:$BB$87,"?14")</f>
        <v>0</v>
      </c>
      <c r="L188" s="370">
        <f>+COUNTIF('Descriptif - START'!$CP$5:$CP$87,"?*")</f>
        <v>0</v>
      </c>
      <c r="M188"/>
      <c r="N188"/>
      <c r="O188"/>
    </row>
    <row r="189" spans="1:16" ht="32.1" customHeight="1" x14ac:dyDescent="0.25">
      <c r="A189" s="29" t="s">
        <v>286</v>
      </c>
      <c r="B189" s="349" t="str">
        <f>'Descriptif - START'!$BC$5&amp;" "&amp;'Descriptif - START'!$BC$6&amp;" "&amp;'Descriptif - START'!$BC$7&amp;" "&amp;'Descriptif - START'!$BC$8&amp;" "&amp;'Descriptif - START'!$BC$9&amp;" "&amp;'Descriptif - START'!$BC$10&amp;" "&amp;'Descriptif - START'!$BC$11&amp;" "&amp;'Descriptif - START'!$BC$12&amp;" "&amp;'Descriptif - START'!$BC$13&amp;" "&amp;'Descriptif - START'!$BC$14&amp;" "&amp;'Descriptif - START'!$BC$15&amp;" "&amp;'Descriptif - START'!$BC$16&amp;" "&amp;'Descriptif - START'!$BC$17&amp;" "&amp;'Descriptif - START'!$CQ$5&amp;" "&amp;'Descriptif - START'!$CQ$6&amp;" "&amp;'Descriptif - START'!$CQ$7&amp;" "&amp;'Descriptif - START'!$CQ$8&amp;" "&amp;'Descriptif - START'!$CQ$9&amp;" "&amp;'Descriptif - START'!$CQ$10&amp;" "&amp;'Descriptif - START'!$CQ$11&amp;" "&amp;'Descriptif - START'!$CQ$12&amp;" "&amp;'Descriptif - START'!$CQ$13&amp;" "&amp;'Descriptif - START'!$CQ$14&amp;" "&amp;'Descriptif - START'!$CQ$15&amp;" "&amp;'Descriptif - START'!$CQ$16&amp;" "&amp;'Descriptif - START'!$CQ$17</f>
        <v xml:space="preserve">                         </v>
      </c>
      <c r="C189" s="350" t="str">
        <f>'Descriptif - START'!$BC$18&amp;" "&amp;'Descriptif - START'!$BC$19&amp;" "&amp;'Descriptif - START'!$BC$20&amp;" "&amp;'Descriptif - START'!$BC$21&amp;" "&amp;'Descriptif - START'!$BC$22&amp;" "&amp;'Descriptif - START'!$CQ$18&amp;" "&amp;'Descriptif - START'!$CQ$19&amp;" "&amp;'Descriptif - START'!$CQ$20&amp;" "&amp;'Descriptif - START'!$CQ$21&amp;" "&amp;'Descriptif - START'!$CQ$22</f>
        <v xml:space="preserve">         </v>
      </c>
      <c r="D189" s="350" t="str">
        <f>'Descriptif - START'!$BC$23&amp;" "&amp;'Descriptif - START'!$BC$24&amp;" "&amp;'Descriptif - START'!$BC$25&amp;" "&amp;'Descriptif - START'!$BC$26&amp;" "&amp;'Descriptif - START'!$BC$27&amp;" "&amp;'Descriptif - START'!$BC$28&amp;" "&amp;'Descriptif - START'!$BC$29&amp;" "&amp;'Descriptif - START'!$CQ$23&amp;" "&amp;'Descriptif - START'!$CQ$24&amp;" "&amp;'Descriptif - START'!$CQ$25&amp;" "&amp;'Descriptif - START'!$CQ$26&amp;" "&amp;'Descriptif - START'!$CQ$27&amp;" "&amp;'Descriptif - START'!$CQ$28&amp;" "&amp;'Descriptif - START'!$CQ$29</f>
        <v xml:space="preserve">             </v>
      </c>
      <c r="E189" s="350" t="str">
        <f>'Descriptif - START'!$BC$30&amp;" "&amp;'Descriptif - START'!$BC$31&amp;" "&amp;'Descriptif - START'!$BC$32&amp;" "&amp;'Descriptif - START'!$CQ$30&amp;" "&amp;'Descriptif - START'!$CQ$31&amp;" "&amp;'Descriptif - START'!$CQ$32</f>
        <v xml:space="preserve">     </v>
      </c>
      <c r="F189" s="350" t="str">
        <f>'Descriptif - START'!$BC$33&amp;" "&amp;'Descriptif - START'!$BC$34&amp;" "&amp;'Descriptif - START'!$BC$35&amp;" "&amp;'Descriptif - START'!$BC$36&amp;" "&amp;'Descriptif - START'!$BC$37&amp;" "&amp;'Descriptif - START'!$BC$38&amp;" "&amp;'Descriptif - START'!$BC$39&amp;" "&amp;'Descriptif - START'!$BC$40&amp;" "&amp;'Descriptif - START'!$BC$41&amp;" "&amp;'Descriptif - START'!$CQ$33&amp;" "&amp;'Descriptif - START'!$CQ$34&amp;" "&amp;'Descriptif - START'!$CQ$35&amp;" "&amp;'Descriptif - START'!$CQ$36&amp;" "&amp;'Descriptif - START'!$CQ$37&amp;" "&amp;'Descriptif - START'!$CQ$38&amp;" "&amp;'Descriptif - START'!$CQ$39&amp;" "&amp;'Descriptif - START'!$CQ$40&amp;" "&amp;'Descriptif - START'!$CQ$41</f>
        <v xml:space="preserve">                 </v>
      </c>
      <c r="G189" s="350" t="str">
        <f>'Descriptif - START'!$BC$42&amp;" "&amp;'Descriptif - START'!$CQ$42</f>
        <v xml:space="preserve"> </v>
      </c>
      <c r="H189" s="350" t="str">
        <f>'Descriptif - START'!$BC$43&amp;" "&amp;'Descriptif - START'!$BC$44&amp;" "&amp;'Descriptif - START'!$BC$45&amp;" "&amp;'Descriptif - START'!$CQ$43&amp;" "&amp;'Descriptif - START'!$CQ$44&amp;" "&amp;'Descriptif - START'!$CQ$45</f>
        <v xml:space="preserve">     </v>
      </c>
      <c r="I189" s="350" t="str">
        <f>'Descriptif - START'!$BC$46&amp;" "&amp;'Descriptif - START'!$BC$47&amp;" "&amp;'Descriptif - START'!$CQ$46&amp;" "&amp;'Descriptif - START'!$CQ$47</f>
        <v xml:space="preserve">   </v>
      </c>
      <c r="J189" s="366" t="str">
        <f>'Descriptif - START'!$BC$48&amp;" "&amp;'Descriptif - START'!$BC$49&amp;" "&amp;'Descriptif - START'!$BC$50&amp;" "&amp;'Descriptif - START'!$BC$51&amp;" "&amp;'Descriptif - START'!$BC$52&amp;" "&amp;'Descriptif - START'!$BC$53&amp;" "&amp;'Descriptif - START'!$BC$54&amp;" "&amp;'Descriptif - START'!$BC$55&amp;" "&amp;'Descriptif - START'!$BC$56&amp;" "&amp;'Descriptif - START'!$CQ$48&amp;" "&amp;'Descriptif - START'!$CQ$49&amp;" "&amp;'Descriptif - START'!$CQ$50&amp;" "&amp;'Descriptif - START'!$CQ$51&amp;" "&amp;'Descriptif - START'!$CQ$52&amp;" "&amp;'Descriptif - START'!$CQ$53&amp;" "&amp;'Descriptif - START'!$CQ$54&amp;" "&amp;'Descriptif - START'!$CQ$55&amp;" "&amp;'Descriptif - START'!$CQ$56</f>
        <v xml:space="preserve">                 </v>
      </c>
      <c r="K189" s="352">
        <f>COUNTIF('Descriptif - START'!$BC$5:$BC$87,"?1")+COUNTIF('Descriptif - START'!$BC$5:$BC$87,"?2")+COUNTIF('Descriptif - START'!$BC$5:$BC$87,"?3")+COUNTIF('Descriptif - START'!$BC$5:$BC$87,"?4")+COUNTIF('Descriptif - START'!$BC$5:$BC$87,"?5")+COUNTIF('Descriptif - START'!$BC$5:$BC$87,"?6")+COUNTIF('Descriptif - START'!$BC$5:$BC$87,"?7")+COUNTIF('Descriptif - START'!$BC$5:$BC$87,"?8")+COUNTIF('Descriptif - START'!$BC$5:$BC$87,"?9")+COUNTIF('Descriptif - START'!$BC$5:$BC$87,"?10")+COUNTIF('Descriptif - START'!$BC$5:$BC$87,"?11")+COUNTIF('Descriptif - START'!$BC$5:$BC$87,"?12")+COUNTIF('Descriptif - START'!$BC$5:$BC$87,"?13")+COUNTIF('Descriptif - START'!$BC$5:$BC$87,"?14")</f>
        <v>0</v>
      </c>
      <c r="L189" s="369">
        <f>+COUNTIF('Descriptif - START'!$CQ$5:$CQ$87,"?*")</f>
        <v>0</v>
      </c>
      <c r="M189"/>
      <c r="N189"/>
      <c r="O189"/>
    </row>
    <row r="190" spans="1:16" ht="32.1" customHeight="1" x14ac:dyDescent="0.25">
      <c r="A190" s="31" t="s">
        <v>287</v>
      </c>
      <c r="B190" s="353" t="str">
        <f>'Descriptif - START'!$BD$5&amp;" "&amp;'Descriptif - START'!$BD$6&amp;" "&amp;'Descriptif - START'!$BD$7&amp;" "&amp;'Descriptif - START'!$BD$8&amp;" "&amp;'Descriptif - START'!$BD$9&amp;" "&amp;'Descriptif - START'!$BD$10&amp;" "&amp;'Descriptif - START'!$BD$11&amp;" "&amp;'Descriptif - START'!$BD$12&amp;" "&amp;'Descriptif - START'!$BD$13&amp;" "&amp;'Descriptif - START'!$BD$14&amp;" "&amp;'Descriptif - START'!$BD$15&amp;" "&amp;'Descriptif - START'!$BD$16&amp;" "&amp;'Descriptif - START'!$BD$17&amp;" "&amp;'Descriptif - START'!$CR$5&amp;" "&amp;'Descriptif - START'!$CR$6&amp;" "&amp;'Descriptif - START'!$CR$7&amp;" "&amp;'Descriptif - START'!$CR$8&amp;" "&amp;'Descriptif - START'!$CR$9&amp;" "&amp;'Descriptif - START'!$CR$10&amp;" "&amp;'Descriptif - START'!$CR$11&amp;" "&amp;'Descriptif - START'!$CR$12&amp;" "&amp;'Descriptif - START'!$CR$13&amp;" "&amp;'Descriptif - START'!$CR$14&amp;" "&amp;'Descriptif - START'!$CR$15&amp;" "&amp;'Descriptif - START'!$CR$16&amp;" "&amp;'Descriptif - START'!$CR$17</f>
        <v xml:space="preserve">                         </v>
      </c>
      <c r="C190" s="354" t="str">
        <f>'Descriptif - START'!$BD$18&amp;" "&amp;'Descriptif - START'!$BD$19&amp;" "&amp;'Descriptif - START'!$BD$20&amp;" "&amp;'Descriptif - START'!$BD$21&amp;" "&amp;'Descriptif - START'!$BD$22&amp;" "&amp;'Descriptif - START'!$CR$18&amp;" "&amp;'Descriptif - START'!$CR$19&amp;" "&amp;'Descriptif - START'!$CR$20&amp;" "&amp;'Descriptif - START'!$CR$21&amp;" "&amp;'Descriptif - START'!$CR$22</f>
        <v xml:space="preserve">         </v>
      </c>
      <c r="D190" s="354" t="str">
        <f>'Descriptif - START'!$BD$23&amp;" "&amp;'Descriptif - START'!$BD$24&amp;" "&amp;'Descriptif - START'!$BD$25&amp;" "&amp;'Descriptif - START'!$BD$26&amp;" "&amp;'Descriptif - START'!$BD$27&amp;" "&amp;'Descriptif - START'!$BD$28&amp;" "&amp;'Descriptif - START'!$BD$29&amp;" "&amp;'Descriptif - START'!$CR$23&amp;" "&amp;'Descriptif - START'!$CR$24&amp;" "&amp;'Descriptif - START'!$CR$25&amp;" "&amp;'Descriptif - START'!$CR$26&amp;" "&amp;'Descriptif - START'!$CR$27&amp;" "&amp;'Descriptif - START'!$CR$28&amp;" "&amp;'Descriptif - START'!$CR$29</f>
        <v xml:space="preserve">             </v>
      </c>
      <c r="E190" s="354" t="str">
        <f>'Descriptif - START'!$BD$30&amp;" "&amp;'Descriptif - START'!$BD$31&amp;" "&amp;'Descriptif - START'!$BD$32&amp;" "&amp;'Descriptif - START'!$CR$30&amp;" "&amp;'Descriptif - START'!$CR$31&amp;" "&amp;'Descriptif - START'!$CR$32</f>
        <v xml:space="preserve">     </v>
      </c>
      <c r="F190" s="354" t="str">
        <f>'Descriptif - START'!$BD$33&amp;" "&amp;'Descriptif - START'!$BD$34&amp;" "&amp;'Descriptif - START'!$BD$35&amp;" "&amp;'Descriptif - START'!$BD$36&amp;" "&amp;'Descriptif - START'!$BD$37&amp;" "&amp;'Descriptif - START'!$BD$38&amp;" "&amp;'Descriptif - START'!$BD$39&amp;" "&amp;'Descriptif - START'!$BD$40&amp;" "&amp;'Descriptif - START'!$BD$41&amp;" "&amp;'Descriptif - START'!$CR$33&amp;" "&amp;'Descriptif - START'!$CR$34&amp;" "&amp;'Descriptif - START'!$CR$35&amp;" "&amp;'Descriptif - START'!$CR$36&amp;" "&amp;'Descriptif - START'!$CR$37&amp;" "&amp;'Descriptif - START'!$CR$38&amp;" "&amp;'Descriptif - START'!$CR$39&amp;" "&amp;'Descriptif - START'!$CR$40&amp;" "&amp;'Descriptif - START'!$CR$41</f>
        <v xml:space="preserve">                 </v>
      </c>
      <c r="G190" s="354" t="str">
        <f>'Descriptif - START'!$BD$42&amp;" "&amp;'Descriptif - START'!$CR$42</f>
        <v xml:space="preserve"> </v>
      </c>
      <c r="H190" s="354" t="str">
        <f>'Descriptif - START'!$BD$43&amp;" "&amp;'Descriptif - START'!$BD$44&amp;" "&amp;'Descriptif - START'!$BD$45&amp;" "&amp;'Descriptif - START'!$CR$43&amp;" "&amp;'Descriptif - START'!$CR$44&amp;" "&amp;'Descriptif - START'!$CR$45</f>
        <v xml:space="preserve">     </v>
      </c>
      <c r="I190" s="354" t="str">
        <f>'Descriptif - START'!$BD$46&amp;" "&amp;'Descriptif - START'!$BD$47&amp;" "&amp;'Descriptif - START'!$CR$46&amp;" "&amp;'Descriptif - START'!$CR$47</f>
        <v xml:space="preserve">   </v>
      </c>
      <c r="J190" s="367" t="str">
        <f>'Descriptif - START'!$BD$48&amp;" "&amp;'Descriptif - START'!$BD$49&amp;" "&amp;'Descriptif - START'!$BD$50&amp;" "&amp;'Descriptif - START'!$BD$51&amp;" "&amp;'Descriptif - START'!$BD$52&amp;" "&amp;'Descriptif - START'!$BD$53&amp;" "&amp;'Descriptif - START'!$BD$54&amp;" "&amp;'Descriptif - START'!$BD$55&amp;" "&amp;'Descriptif - START'!$BD$56&amp;" "&amp;'Descriptif - START'!$CR$48&amp;" "&amp;'Descriptif - START'!$CR$49&amp;" "&amp;'Descriptif - START'!$CR$50&amp;" "&amp;'Descriptif - START'!$CR$51&amp;" "&amp;'Descriptif - START'!$CR$52&amp;" "&amp;'Descriptif - START'!$CR$53&amp;" "&amp;'Descriptif - START'!$CR$54&amp;" "&amp;'Descriptif - START'!$CR$55&amp;" "&amp;'Descriptif - START'!$CR$56</f>
        <v xml:space="preserve">                 </v>
      </c>
      <c r="K190" s="356">
        <f>COUNTIF('Descriptif - START'!$BD$5:$BD$87,"?1")+COUNTIF('Descriptif - START'!$BD$5:$BD$87,"?2")+COUNTIF('Descriptif - START'!$BD$5:$BD$87,"?3")+COUNTIF('Descriptif - START'!$BD$5:$BD$87,"?4")+COUNTIF('Descriptif - START'!$BD$5:$BD$87,"?5")+COUNTIF('Descriptif - START'!$BD$5:$BD$87,"?6")+COUNTIF('Descriptif - START'!$BD$5:$BD$87,"?7")+COUNTIF('Descriptif - START'!$BD$5:$BD$87,"?8")+COUNTIF('Descriptif - START'!$BD$5:$BD$87,"?9")+COUNTIF('Descriptif - START'!$BD$5:$BD$87,"?10")+COUNTIF('Descriptif - START'!$BD$5:$BD$87,"?11")+COUNTIF('Descriptif - START'!$BD$5:$BD$87,"?12")+COUNTIF('Descriptif - START'!$BD$5:$BD$87,"?13")+COUNTIF('Descriptif - START'!$BD$5:$BD$87,"?14")</f>
        <v>0</v>
      </c>
      <c r="L190" s="370">
        <f>+COUNTIF('Descriptif - START'!$CR$5:$CR$87,"?*")</f>
        <v>0</v>
      </c>
      <c r="M190"/>
      <c r="N190"/>
      <c r="O190"/>
    </row>
    <row r="191" spans="1:16" ht="32.1" customHeight="1" x14ac:dyDescent="0.25">
      <c r="A191" s="29" t="s">
        <v>288</v>
      </c>
      <c r="B191" s="349" t="str">
        <f>'Descriptif - START'!$BE$5&amp;" "&amp;'Descriptif - START'!$BE$6&amp;" "&amp;'Descriptif - START'!$BE$7&amp;" "&amp;'Descriptif - START'!$BE$8&amp;" "&amp;'Descriptif - START'!$BE$9&amp;" "&amp;'Descriptif - START'!$BE$10&amp;" "&amp;'Descriptif - START'!$BE$11&amp;" "&amp;'Descriptif - START'!$BE$12&amp;" "&amp;'Descriptif - START'!$BE$13&amp;" "&amp;'Descriptif - START'!$BE$14&amp;" "&amp;'Descriptif - START'!$BE$15&amp;" "&amp;'Descriptif - START'!$BE$16&amp;" "&amp;'Descriptif - START'!$BE$17&amp;" "&amp;'Descriptif - START'!$CS$5&amp;" "&amp;'Descriptif - START'!$CS$6&amp;" "&amp;'Descriptif - START'!$CS$7&amp;" "&amp;'Descriptif - START'!$CS$8&amp;" "&amp;'Descriptif - START'!$CS$9&amp;" "&amp;'Descriptif - START'!$CS$10&amp;" "&amp;'Descriptif - START'!$CS$11&amp;" "&amp;'Descriptif - START'!$CS$12&amp;" "&amp;'Descriptif - START'!$CS$13&amp;" "&amp;'Descriptif - START'!$CS$14&amp;" "&amp;'Descriptif - START'!$CS$15&amp;" "&amp;'Descriptif - START'!$CS$16&amp;" "&amp;'Descriptif - START'!$CS$17</f>
        <v xml:space="preserve">                         </v>
      </c>
      <c r="C191" s="350" t="str">
        <f>'Descriptif - START'!$BE$18&amp;" "&amp;'Descriptif - START'!$BE$19&amp;" "&amp;'Descriptif - START'!$BE$20&amp;" "&amp;'Descriptif - START'!$BE$21&amp;" "&amp;'Descriptif - START'!$BE$22&amp;" "&amp;'Descriptif - START'!$CS$18&amp;" "&amp;'Descriptif - START'!$CS$19&amp;" "&amp;'Descriptif - START'!$CS$20&amp;" "&amp;'Descriptif - START'!$CS$21&amp;" "&amp;'Descriptif - START'!$CS$22</f>
        <v xml:space="preserve">         </v>
      </c>
      <c r="D191" s="350" t="str">
        <f>'Descriptif - START'!$BE$23&amp;" "&amp;'Descriptif - START'!$BE$24&amp;" "&amp;'Descriptif - START'!$BE$25&amp;" "&amp;'Descriptif - START'!$BE$26&amp;" "&amp;'Descriptif - START'!$BE$27&amp;" "&amp;'Descriptif - START'!$BE$28&amp;" "&amp;'Descriptif - START'!$BE$29&amp;" "&amp;'Descriptif - START'!$CS$23&amp;" "&amp;'Descriptif - START'!$CS$24&amp;" "&amp;'Descriptif - START'!$CS$25&amp;" "&amp;'Descriptif - START'!$CS$26&amp;" "&amp;'Descriptif - START'!$CS$27&amp;" "&amp;'Descriptif - START'!$CS$28&amp;" "&amp;'Descriptif - START'!$CS$29</f>
        <v xml:space="preserve">             </v>
      </c>
      <c r="E191" s="350" t="str">
        <f>'Descriptif - START'!$BE$30&amp;" "&amp;'Descriptif - START'!$BE$31&amp;" "&amp;'Descriptif - START'!$BE$32&amp;" "&amp;'Descriptif - START'!$CS$30&amp;" "&amp;'Descriptif - START'!$CS$31&amp;" "&amp;'Descriptif - START'!$CS$32</f>
        <v xml:space="preserve">     </v>
      </c>
      <c r="F191" s="350" t="str">
        <f>'Descriptif - START'!$BE$33&amp;" "&amp;'Descriptif - START'!$BE$34&amp;" "&amp;'Descriptif - START'!$BE$35&amp;" "&amp;'Descriptif - START'!$BE$36&amp;" "&amp;'Descriptif - START'!$BE$37&amp;" "&amp;'Descriptif - START'!$BE$38&amp;" "&amp;'Descriptif - START'!$BE$39&amp;" "&amp;'Descriptif - START'!$BE$40&amp;" "&amp;'Descriptif - START'!$BE$41&amp;" "&amp;'Descriptif - START'!$CS$33&amp;" "&amp;'Descriptif - START'!$CS$34&amp;" "&amp;'Descriptif - START'!$CS$35&amp;" "&amp;'Descriptif - START'!$CS$36&amp;" "&amp;'Descriptif - START'!$CS$37&amp;" "&amp;'Descriptif - START'!$CS$38&amp;" "&amp;'Descriptif - START'!$CS$39&amp;" "&amp;'Descriptif - START'!$CS$40&amp;" "&amp;'Descriptif - START'!$CS$41</f>
        <v xml:space="preserve">                 </v>
      </c>
      <c r="G191" s="350" t="str">
        <f>'Descriptif - START'!$BE$42&amp;" "&amp;'Descriptif - START'!$CS$42</f>
        <v xml:space="preserve"> </v>
      </c>
      <c r="H191" s="350" t="str">
        <f>'Descriptif - START'!$BE$43&amp;" "&amp;'Descriptif - START'!$BE$44&amp;" "&amp;'Descriptif - START'!$BE$45&amp;" "&amp;'Descriptif - START'!$CS$43&amp;" "&amp;'Descriptif - START'!$CS$44&amp;" "&amp;'Descriptif - START'!$CS$45</f>
        <v xml:space="preserve">     </v>
      </c>
      <c r="I191" s="350" t="str">
        <f>'Descriptif - START'!$BE$46&amp;" "&amp;'Descriptif - START'!$BE$47&amp;" "&amp;'Descriptif - START'!$CS$46&amp;" "&amp;'Descriptif - START'!$CS$47</f>
        <v xml:space="preserve">   </v>
      </c>
      <c r="J191" s="366" t="str">
        <f>'Descriptif - START'!$BE$48&amp;" "&amp;'Descriptif - START'!$BE$49&amp;" "&amp;'Descriptif - START'!$BE$50&amp;" "&amp;'Descriptif - START'!$BE$51&amp;" "&amp;'Descriptif - START'!$BE$52&amp;" "&amp;'Descriptif - START'!$BE$53&amp;" "&amp;'Descriptif - START'!$BE$54&amp;" "&amp;'Descriptif - START'!$BE$55&amp;" "&amp;'Descriptif - START'!$BE$56&amp;" "&amp;'Descriptif - START'!$CS$48&amp;" "&amp;'Descriptif - START'!$CS$49&amp;" "&amp;'Descriptif - START'!$CS$50&amp;" "&amp;'Descriptif - START'!$CS$51&amp;" "&amp;'Descriptif - START'!$CS$52&amp;" "&amp;'Descriptif - START'!$CS$53&amp;" "&amp;'Descriptif - START'!$CS$54&amp;" "&amp;'Descriptif - START'!$CS$55&amp;" "&amp;'Descriptif - START'!$CS$56</f>
        <v xml:space="preserve">                 </v>
      </c>
      <c r="K191" s="352">
        <f>COUNTIF('Descriptif - START'!$BE$5:$BE$87,"?1")+COUNTIF('Descriptif - START'!$BE$5:$BE$87,"?2")+COUNTIF('Descriptif - START'!$BE$5:$BE$87,"?3")+COUNTIF('Descriptif - START'!$BE$5:$BE$87,"?4")+COUNTIF('Descriptif - START'!$BE$5:$BE$87,"?5")+COUNTIF('Descriptif - START'!$BE$5:$BE$87,"?6")+COUNTIF('Descriptif - START'!$BE$5:$BE$87,"?7")+COUNTIF('Descriptif - START'!$BE$5:$BE$87,"?8")+COUNTIF('Descriptif - START'!$BE$5:$BE$87,"?9")+COUNTIF('Descriptif - START'!$BE$5:$BE$87,"?10")+COUNTIF('Descriptif - START'!$BE$5:$BE$87,"?11")+COUNTIF('Descriptif - START'!$BE$5:$BE$87,"?12")+COUNTIF('Descriptif - START'!$BE$5:$BE$87,"?13")+COUNTIF('Descriptif - START'!$BE$5:$BE$87,"?14")</f>
        <v>0</v>
      </c>
      <c r="L191" s="369">
        <f>+COUNTIF('Descriptif - START'!$CS$5:$CS$87,"?*")</f>
        <v>0</v>
      </c>
      <c r="M191"/>
      <c r="N191"/>
      <c r="O191"/>
    </row>
    <row r="192" spans="1:16" ht="32.1" customHeight="1" x14ac:dyDescent="0.25">
      <c r="A192" s="31" t="s">
        <v>289</v>
      </c>
      <c r="B192" s="353" t="str">
        <f>'Descriptif - START'!$BF$5&amp;" "&amp;'Descriptif - START'!$BF$6&amp;" "&amp;'Descriptif - START'!$BF$7&amp;" "&amp;'Descriptif - START'!$BF$8&amp;" "&amp;'Descriptif - START'!$BF$9&amp;" "&amp;'Descriptif - START'!$BF$10&amp;" "&amp;'Descriptif - START'!$BF$11&amp;" "&amp;'Descriptif - START'!$BF$12&amp;" "&amp;'Descriptif - START'!$BF$13&amp;" "&amp;'Descriptif - START'!$BF$14&amp;" "&amp;'Descriptif - START'!$BF$15&amp;" "&amp;'Descriptif - START'!$BF$16&amp;" "&amp;'Descriptif - START'!$BF$17&amp;" "&amp;'Descriptif - START'!$CT$5&amp;" "&amp;'Descriptif - START'!$CT$6&amp;" "&amp;'Descriptif - START'!$CT$7&amp;" "&amp;'Descriptif - START'!$CT$8&amp;" "&amp;'Descriptif - START'!$CT$9&amp;" "&amp;'Descriptif - START'!$CT$10&amp;" "&amp;'Descriptif - START'!$CT$11&amp;" "&amp;'Descriptif - START'!$CT$12&amp;" "&amp;'Descriptif - START'!$CT$13&amp;" "&amp;'Descriptif - START'!$CT$14&amp;" "&amp;'Descriptif - START'!$CT$15&amp;" "&amp;'Descriptif - START'!$CT$16&amp;" "&amp;'Descriptif - START'!$CT$17</f>
        <v xml:space="preserve">                         </v>
      </c>
      <c r="C192" s="354" t="str">
        <f>'Descriptif - START'!$BF$18&amp;" "&amp;'Descriptif - START'!$BF$19&amp;" "&amp;'Descriptif - START'!$BF$20&amp;" "&amp;'Descriptif - START'!$BF$21&amp;" "&amp;'Descriptif - START'!$BF$22&amp;" "&amp;'Descriptif - START'!$CT$18&amp;" "&amp;'Descriptif - START'!$CT$19&amp;" "&amp;'Descriptif - START'!$CT$20&amp;" "&amp;'Descriptif - START'!$CT$21&amp;" "&amp;'Descriptif - START'!$CT$22</f>
        <v xml:space="preserve">         </v>
      </c>
      <c r="D192" s="354" t="str">
        <f>'Descriptif - START'!$BF$23&amp;" "&amp;'Descriptif - START'!$BF$24&amp;" "&amp;'Descriptif - START'!$BF$25&amp;" "&amp;'Descriptif - START'!$BF$26&amp;" "&amp;'Descriptif - START'!$BF$27&amp;" "&amp;'Descriptif - START'!$BF$28&amp;" "&amp;'Descriptif - START'!$BF$29&amp;" "&amp;'Descriptif - START'!$CT$23&amp;" "&amp;'Descriptif - START'!$CT$24&amp;" "&amp;'Descriptif - START'!$CT$25&amp;" "&amp;'Descriptif - START'!$CT$26&amp;" "&amp;'Descriptif - START'!$CT$27&amp;" "&amp;'Descriptif - START'!$CT$28&amp;" "&amp;'Descriptif - START'!$CT$29</f>
        <v xml:space="preserve">             </v>
      </c>
      <c r="E192" s="354" t="str">
        <f>'Descriptif - START'!$BF$30&amp;" "&amp;'Descriptif - START'!$BF$31&amp;" "&amp;'Descriptif - START'!$BF$32&amp;" "&amp;'Descriptif - START'!$CT$30&amp;" "&amp;'Descriptif - START'!$CT$31&amp;" "&amp;'Descriptif - START'!$CT$32</f>
        <v xml:space="preserve">     </v>
      </c>
      <c r="F192" s="354" t="str">
        <f>'Descriptif - START'!$BF$33&amp;" "&amp;'Descriptif - START'!$BF$34&amp;" "&amp;'Descriptif - START'!$BF$35&amp;" "&amp;'Descriptif - START'!$BF$36&amp;" "&amp;'Descriptif - START'!$BF$37&amp;" "&amp;'Descriptif - START'!$BF$38&amp;" "&amp;'Descriptif - START'!$BF$39&amp;" "&amp;'Descriptif - START'!$BF$40&amp;" "&amp;'Descriptif - START'!$BF$41&amp;" "&amp;'Descriptif - START'!$CT$33&amp;" "&amp;'Descriptif - START'!$CT$34&amp;" "&amp;'Descriptif - START'!$CT$35&amp;" "&amp;'Descriptif - START'!$CT$36&amp;" "&amp;'Descriptif - START'!$CT$37&amp;" "&amp;'Descriptif - START'!$CT$38&amp;" "&amp;'Descriptif - START'!$CT$39&amp;" "&amp;'Descriptif - START'!$CT$40&amp;" "&amp;'Descriptif - START'!$CT$41</f>
        <v xml:space="preserve">                 </v>
      </c>
      <c r="G192" s="354" t="str">
        <f>'Descriptif - START'!$BF$42&amp;" "&amp;'Descriptif - START'!$CT$42</f>
        <v xml:space="preserve"> </v>
      </c>
      <c r="H192" s="354" t="str">
        <f>'Descriptif - START'!$BF$43&amp;" "&amp;'Descriptif - START'!$BF$44&amp;" "&amp;'Descriptif - START'!$BF$45&amp;" "&amp;'Descriptif - START'!$CT$43&amp;" "&amp;'Descriptif - START'!$CT$44&amp;" "&amp;'Descriptif - START'!$CT$45</f>
        <v xml:space="preserve">     </v>
      </c>
      <c r="I192" s="354" t="str">
        <f>'Descriptif - START'!$BF$46&amp;" "&amp;'Descriptif - START'!$BF$47&amp;" "&amp;'Descriptif - START'!$CT$46&amp;" "&amp;'Descriptif - START'!$CT$47</f>
        <v xml:space="preserve">   </v>
      </c>
      <c r="J192" s="367" t="str">
        <f>'Descriptif - START'!$BF$48&amp;" "&amp;'Descriptif - START'!$BF$49&amp;" "&amp;'Descriptif - START'!$BF$50&amp;" "&amp;'Descriptif - START'!$BF$51&amp;" "&amp;'Descriptif - START'!$BF$52&amp;" "&amp;'Descriptif - START'!$BF$53&amp;" "&amp;'Descriptif - START'!$BF$54&amp;" "&amp;'Descriptif - START'!$BF$55&amp;" "&amp;'Descriptif - START'!$BF$56&amp;" "&amp;'Descriptif - START'!$CT$48&amp;" "&amp;'Descriptif - START'!$CT$49&amp;" "&amp;'Descriptif - START'!$CT$50&amp;" "&amp;'Descriptif - START'!$CT$51&amp;" "&amp;'Descriptif - START'!$CT$52&amp;" "&amp;'Descriptif - START'!$CT$53&amp;" "&amp;'Descriptif - START'!$CT$54&amp;" "&amp;'Descriptif - START'!$CT$55&amp;" "&amp;'Descriptif - START'!$CT$56</f>
        <v xml:space="preserve">                 </v>
      </c>
      <c r="K192" s="356">
        <f>COUNTIF('Descriptif - START'!$BF$5:$BF$87,"?1")+COUNTIF('Descriptif - START'!$BF$5:$BF$87,"?2")+COUNTIF('Descriptif - START'!$BF$5:$BF$87,"?3")+COUNTIF('Descriptif - START'!$BF$5:$BF$87,"?4")+COUNTIF('Descriptif - START'!$BF$5:$BF$87,"?5")+COUNTIF('Descriptif - START'!$BF$5:$BF$87,"?6")+COUNTIF('Descriptif - START'!$BF$5:$BF$87,"?7")+COUNTIF('Descriptif - START'!$BF$5:$BF$87,"?8")+COUNTIF('Descriptif - START'!$BF$5:$BF$87,"?9")+COUNTIF('Descriptif - START'!$BF$5:$BF$87,"?10")+COUNTIF('Descriptif - START'!$BF$5:$BF$87,"?11")+COUNTIF('Descriptif - START'!$BF$5:$BF$87,"?12")+COUNTIF('Descriptif - START'!$BF$5:$BF$87,"?13")+COUNTIF('Descriptif - START'!$BF$5:$BF$87,"?14")</f>
        <v>0</v>
      </c>
      <c r="L192" s="370">
        <f>+COUNTIF('Descriptif - START'!$CT$5:$CT$87,"?*")</f>
        <v>0</v>
      </c>
      <c r="M192"/>
      <c r="N192"/>
      <c r="O192"/>
    </row>
    <row r="193" spans="1:16" ht="32.1" customHeight="1" x14ac:dyDescent="0.25">
      <c r="A193" s="29" t="s">
        <v>290</v>
      </c>
      <c r="B193" s="349" t="str">
        <f>'Descriptif - START'!$BG$5&amp;" "&amp;'Descriptif - START'!$BG$6&amp;" "&amp;'Descriptif - START'!$BG$7&amp;" "&amp;'Descriptif - START'!$BG$8&amp;" "&amp;'Descriptif - START'!$BG$9&amp;" "&amp;'Descriptif - START'!$BG$10&amp;" "&amp;'Descriptif - START'!$BG$11&amp;" "&amp;'Descriptif - START'!$BG$12&amp;" "&amp;'Descriptif - START'!$BG$13&amp;" "&amp;'Descriptif - START'!$BG$14&amp;" "&amp;'Descriptif - START'!$BG$15&amp;" "&amp;'Descriptif - START'!$BG$16&amp;" "&amp;'Descriptif - START'!$BG$17&amp;" "&amp;'Descriptif - START'!$CU$5&amp;" "&amp;'Descriptif - START'!$CU$6&amp;" "&amp;'Descriptif - START'!$CU$7&amp;" "&amp;'Descriptif - START'!$CU$8&amp;" "&amp;'Descriptif - START'!$CU$9&amp;" "&amp;'Descriptif - START'!$CU$10&amp;" "&amp;'Descriptif - START'!$CU$11&amp;" "&amp;'Descriptif - START'!$CU$12&amp;" "&amp;'Descriptif - START'!$CU$13&amp;" "&amp;'Descriptif - START'!$CU$14&amp;" "&amp;'Descriptif - START'!$CU$15&amp;" "&amp;'Descriptif - START'!$CU$16&amp;" "&amp;'Descriptif - START'!$CU$17</f>
        <v xml:space="preserve">                         </v>
      </c>
      <c r="C193" s="350" t="str">
        <f>'Descriptif - START'!$BG$18&amp;" "&amp;'Descriptif - START'!$BG$19&amp;" "&amp;'Descriptif - START'!$BG$20&amp;" "&amp;'Descriptif - START'!$BG$21&amp;" "&amp;'Descriptif - START'!$BG$22&amp;" "&amp;'Descriptif - START'!$CU$18&amp;" "&amp;'Descriptif - START'!$CU$19&amp;" "&amp;'Descriptif - START'!$CU$20&amp;" "&amp;'Descriptif - START'!$CU$21&amp;" "&amp;'Descriptif - START'!$CU$22</f>
        <v xml:space="preserve">         </v>
      </c>
      <c r="D193" s="350" t="str">
        <f>'Descriptif - START'!$BG$23&amp;" "&amp;'Descriptif - START'!$BG$24&amp;" "&amp;'Descriptif - START'!$BG$25&amp;" "&amp;'Descriptif - START'!$BG$26&amp;" "&amp;'Descriptif - START'!$BG$27&amp;" "&amp;'Descriptif - START'!$BG$28&amp;" "&amp;'Descriptif - START'!$BG$29&amp;" "&amp;'Descriptif - START'!$CU$23&amp;" "&amp;'Descriptif - START'!$CU$24&amp;" "&amp;'Descriptif - START'!$CU$25&amp;" "&amp;'Descriptif - START'!$CU$26&amp;" "&amp;'Descriptif - START'!$CU$27&amp;" "&amp;'Descriptif - START'!$CU$28&amp;" "&amp;'Descriptif - START'!$CU$29</f>
        <v xml:space="preserve">             </v>
      </c>
      <c r="E193" s="350" t="str">
        <f>'Descriptif - START'!$BG$30&amp;" "&amp;'Descriptif - START'!$BG$31&amp;" "&amp;'Descriptif - START'!$BG$32&amp;" "&amp;'Descriptif - START'!$CU$30&amp;" "&amp;'Descriptif - START'!$CU$31&amp;" "&amp;'Descriptif - START'!$CU$32</f>
        <v xml:space="preserve">     </v>
      </c>
      <c r="F193" s="350" t="str">
        <f>'Descriptif - START'!$BG$33&amp;" "&amp;'Descriptif - START'!$BG$34&amp;" "&amp;'Descriptif - START'!$BG$35&amp;" "&amp;'Descriptif - START'!$BG$36&amp;" "&amp;'Descriptif - START'!$BG$37&amp;" "&amp;'Descriptif - START'!$BG$38&amp;" "&amp;'Descriptif - START'!$BG$39&amp;" "&amp;'Descriptif - START'!$BG$40&amp;" "&amp;'Descriptif - START'!$BG$41&amp;" "&amp;'Descriptif - START'!$CU$33&amp;" "&amp;'Descriptif - START'!$CU$34&amp;" "&amp;'Descriptif - START'!$CU$35&amp;" "&amp;'Descriptif - START'!$CU$36&amp;" "&amp;'Descriptif - START'!$CU$37&amp;" "&amp;'Descriptif - START'!$CU$38&amp;" "&amp;'Descriptif - START'!$CU$39&amp;" "&amp;'Descriptif - START'!$CU$40&amp;" "&amp;'Descriptif - START'!$CU$41</f>
        <v xml:space="preserve">                 </v>
      </c>
      <c r="G193" s="350" t="str">
        <f>'Descriptif - START'!$BG$42&amp;" "&amp;'Descriptif - START'!$CU$42</f>
        <v xml:space="preserve"> </v>
      </c>
      <c r="H193" s="350" t="str">
        <f>'Descriptif - START'!$BG$43&amp;" "&amp;'Descriptif - START'!$BG$44&amp;" "&amp;'Descriptif - START'!$BG$45&amp;" "&amp;'Descriptif - START'!$CU$43&amp;" "&amp;'Descriptif - START'!$CU$44&amp;" "&amp;'Descriptif - START'!$CU$45</f>
        <v xml:space="preserve">     </v>
      </c>
      <c r="I193" s="350" t="str">
        <f>'Descriptif - START'!$BG$46&amp;" "&amp;'Descriptif - START'!$BG$47&amp;" "&amp;'Descriptif - START'!$CU$46&amp;" "&amp;'Descriptif - START'!$CU$47</f>
        <v xml:space="preserve">   </v>
      </c>
      <c r="J193" s="366" t="str">
        <f>'Descriptif - START'!$BG$48&amp;" "&amp;'Descriptif - START'!$BG$49&amp;" "&amp;'Descriptif - START'!$BG$50&amp;" "&amp;'Descriptif - START'!$BG$51&amp;" "&amp;'Descriptif - START'!$BG$52&amp;" "&amp;'Descriptif - START'!$BG$53&amp;" "&amp;'Descriptif - START'!$BG$54&amp;" "&amp;'Descriptif - START'!$BG$55&amp;" "&amp;'Descriptif - START'!$BG$56&amp;" "&amp;'Descriptif - START'!$CU$48&amp;" "&amp;'Descriptif - START'!$CU$49&amp;" "&amp;'Descriptif - START'!$CU$50&amp;" "&amp;'Descriptif - START'!$CU$51&amp;" "&amp;'Descriptif - START'!$CU$52&amp;" "&amp;'Descriptif - START'!$CU$53&amp;" "&amp;'Descriptif - START'!$CU$54&amp;" "&amp;'Descriptif - START'!$CU$55&amp;" "&amp;'Descriptif - START'!$CU$56</f>
        <v xml:space="preserve">                 </v>
      </c>
      <c r="K193" s="352">
        <f>COUNTIF('Descriptif - START'!$BG$5:$BG$87,"?1")+COUNTIF('Descriptif - START'!$BG$5:$BG$87,"?2")+COUNTIF('Descriptif - START'!$BG$5:$BG$87,"?3")+COUNTIF('Descriptif - START'!$BG$5:$BG$87,"?4")+COUNTIF('Descriptif - START'!$BG$5:$BG$87,"?5")+COUNTIF('Descriptif - START'!$BG$5:$BG$87,"?6")+COUNTIF('Descriptif - START'!$BG$5:$BG$87,"?7")+COUNTIF('Descriptif - START'!$BG$5:$BG$87,"?8")+COUNTIF('Descriptif - START'!$BG$5:$BG$87,"?9")+COUNTIF('Descriptif - START'!$BG$5:$BG$87,"?10")+COUNTIF('Descriptif - START'!$BG$5:$BG$87,"?11")+COUNTIF('Descriptif - START'!$BG$5:$BG$87,"?12")+COUNTIF('Descriptif - START'!$BG$5:$BG$87,"?13")+COUNTIF('Descriptif - START'!$BG$5:$BG$87,"?14")</f>
        <v>0</v>
      </c>
      <c r="L193" s="369">
        <f>+COUNTIF('Descriptif - START'!$CU$5:$CU$87,"?*")</f>
        <v>0</v>
      </c>
      <c r="M193"/>
      <c r="N193"/>
      <c r="O193"/>
    </row>
    <row r="194" spans="1:16" ht="32.1" customHeight="1" x14ac:dyDescent="0.25">
      <c r="A194" s="94" t="s">
        <v>291</v>
      </c>
      <c r="B194" s="353" t="str">
        <f>'Descriptif - START'!$BH$5&amp;" "&amp;'Descriptif - START'!$BH$6&amp;" "&amp;'Descriptif - START'!$BH$7&amp;" "&amp;'Descriptif - START'!$BH$8&amp;" "&amp;'Descriptif - START'!$BH$9&amp;" "&amp;'Descriptif - START'!$BH$10&amp;" "&amp;'Descriptif - START'!$BH$11&amp;" "&amp;'Descriptif - START'!$BH$12&amp;" "&amp;'Descriptif - START'!$BH$13&amp;" "&amp;'Descriptif - START'!$BH$14&amp;" "&amp;'Descriptif - START'!$BH$15&amp;" "&amp;'Descriptif - START'!$BH$16&amp;" "&amp;'Descriptif - START'!$BH$17&amp;" "&amp;'Descriptif - START'!$CV$5&amp;" "&amp;'Descriptif - START'!$CV$6&amp;" "&amp;'Descriptif - START'!$CV$7&amp;" "&amp;'Descriptif - START'!$CV$8&amp;" "&amp;'Descriptif - START'!$CV$9&amp;" "&amp;'Descriptif - START'!$CV$10&amp;" "&amp;'Descriptif - START'!$CV$11&amp;" "&amp;'Descriptif - START'!$CV$12&amp;" "&amp;'Descriptif - START'!$CV$13&amp;" "&amp;'Descriptif - START'!$CV$14&amp;" "&amp;'Descriptif - START'!$CV$15&amp;" "&amp;'Descriptif - START'!$CV$16&amp;" "&amp;'Descriptif - START'!$CV$17</f>
        <v xml:space="preserve">                         </v>
      </c>
      <c r="C194" s="354" t="str">
        <f>'Descriptif - START'!$BH$18&amp;" "&amp;'Descriptif - START'!$BH$19&amp;" "&amp;'Descriptif - START'!$BH$20&amp;" "&amp;'Descriptif - START'!$BH$21&amp;" "&amp;'Descriptif - START'!$BH$22&amp;" "&amp;'Descriptif - START'!$CV$18&amp;" "&amp;'Descriptif - START'!$CV$19&amp;" "&amp;'Descriptif - START'!$CV$20&amp;" "&amp;'Descriptif - START'!$CV$21&amp;" "&amp;'Descriptif - START'!$CV$22</f>
        <v xml:space="preserve">         </v>
      </c>
      <c r="D194" s="354" t="str">
        <f>'Descriptif - START'!$BH$23&amp;" "&amp;'Descriptif - START'!$BH$24&amp;" "&amp;'Descriptif - START'!$BH$25&amp;" "&amp;'Descriptif - START'!$BH$26&amp;" "&amp;'Descriptif - START'!$BH$27&amp;" "&amp;'Descriptif - START'!$BH$28&amp;" "&amp;'Descriptif - START'!$BH$29&amp;" "&amp;'Descriptif - START'!$CV$23&amp;" "&amp;'Descriptif - START'!$CV$24&amp;" "&amp;'Descriptif - START'!$CV$25&amp;" "&amp;'Descriptif - START'!$CV$26&amp;" "&amp;'Descriptif - START'!$CV$27&amp;" "&amp;'Descriptif - START'!$CV$28&amp;" "&amp;'Descriptif - START'!$CV$29</f>
        <v xml:space="preserve">             </v>
      </c>
      <c r="E194" s="354" t="str">
        <f>'Descriptif - START'!$BH$30&amp;" "&amp;'Descriptif - START'!$BH$31&amp;" "&amp;'Descriptif - START'!$BH$32&amp;" "&amp;'Descriptif - START'!$CV$30&amp;" "&amp;'Descriptif - START'!$CV$31&amp;" "&amp;'Descriptif - START'!$CV$32</f>
        <v xml:space="preserve">     </v>
      </c>
      <c r="F194" s="354" t="str">
        <f>'Descriptif - START'!$BH$33&amp;" "&amp;'Descriptif - START'!$BH$34&amp;" "&amp;'Descriptif - START'!$BH$35&amp;" "&amp;'Descriptif - START'!$BH$36&amp;" "&amp;'Descriptif - START'!$BH$37&amp;" "&amp;'Descriptif - START'!$BH$38&amp;" "&amp;'Descriptif - START'!$BH$39&amp;" "&amp;'Descriptif - START'!$BH$40&amp;" "&amp;'Descriptif - START'!$BH$41&amp;" "&amp;'Descriptif - START'!$CV$33&amp;" "&amp;'Descriptif - START'!$CV$34&amp;" "&amp;'Descriptif - START'!$CV$35&amp;" "&amp;'Descriptif - START'!$CV$36&amp;" "&amp;'Descriptif - START'!$CV$37&amp;" "&amp;'Descriptif - START'!$CV$38&amp;" "&amp;'Descriptif - START'!$CV$39&amp;" "&amp;'Descriptif - START'!$CV$40&amp;" "&amp;'Descriptif - START'!$CV$41</f>
        <v xml:space="preserve">                 </v>
      </c>
      <c r="G194" s="354" t="str">
        <f>'Descriptif - START'!$BH$42&amp;" "&amp;'Descriptif - START'!$CV$42</f>
        <v xml:space="preserve"> </v>
      </c>
      <c r="H194" s="354" t="str">
        <f>'Descriptif - START'!$BH$43&amp;" "&amp;'Descriptif - START'!$BH$44&amp;" "&amp;'Descriptif - START'!$BH$45&amp;" "&amp;'Descriptif - START'!$CV$43&amp;" "&amp;'Descriptif - START'!$CV$44&amp;" "&amp;'Descriptif - START'!$CV$45</f>
        <v xml:space="preserve">     </v>
      </c>
      <c r="I194" s="354" t="str">
        <f>'Descriptif - START'!$BH$46&amp;" "&amp;'Descriptif - START'!$BH$47&amp;" "&amp;'Descriptif - START'!$CV$46&amp;" "&amp;'Descriptif - START'!$CV$47</f>
        <v xml:space="preserve">   </v>
      </c>
      <c r="J194" s="367" t="str">
        <f>'Descriptif - START'!$BH$48&amp;" "&amp;'Descriptif - START'!$BH$49&amp;" "&amp;'Descriptif - START'!$BH$50&amp;" "&amp;'Descriptif - START'!$BH$51&amp;" "&amp;'Descriptif - START'!$BH$52&amp;" "&amp;'Descriptif - START'!$BH$53&amp;" "&amp;'Descriptif - START'!$BH$54&amp;" "&amp;'Descriptif - START'!$BH$55&amp;" "&amp;'Descriptif - START'!$BH$56&amp;" "&amp;'Descriptif - START'!$CV$48&amp;" "&amp;'Descriptif - START'!$CV$49&amp;" "&amp;'Descriptif - START'!$CV$50&amp;" "&amp;'Descriptif - START'!$CV$51&amp;" "&amp;'Descriptif - START'!$CV$52&amp;" "&amp;'Descriptif - START'!$CV$53&amp;" "&amp;'Descriptif - START'!$CV$54&amp;" "&amp;'Descriptif - START'!$CV$55&amp;" "&amp;'Descriptif - START'!$CV$56</f>
        <v xml:space="preserve">                 </v>
      </c>
      <c r="K194" s="356">
        <f>COUNTIF('Descriptif - START'!$BH$5:$BH$87,"?1")+COUNTIF('Descriptif - START'!$BH$5:$BH$87,"?2")+COUNTIF('Descriptif - START'!$BH$5:$BH$87,"?3")+COUNTIF('Descriptif - START'!$BH$5:$BH$87,"?4")+COUNTIF('Descriptif - START'!$BH$5:$BH$87,"?5")+COUNTIF('Descriptif - START'!$BH$5:$BH$87,"?6")+COUNTIF('Descriptif - START'!$BH$5:$BH$87,"?7")+COUNTIF('Descriptif - START'!$BH$5:$BH$87,"?8")+COUNTIF('Descriptif - START'!$BH$5:$BH$87,"?9")+COUNTIF('Descriptif - START'!$BH$5:$BH$87,"?10")+COUNTIF('Descriptif - START'!$BH$5:$BH$87,"?11")+COUNTIF('Descriptif - START'!$BH$5:$BH$87,"?12")+COUNTIF('Descriptif - START'!$BH$5:$BH$87,"?13")+COUNTIF('Descriptif - START'!$BH$5:$BH$87,"?14")</f>
        <v>0</v>
      </c>
      <c r="L194" s="370">
        <f>+COUNTIF('Descriptif - START'!$CV$5:$CV$87,"?*")</f>
        <v>0</v>
      </c>
      <c r="M194"/>
      <c r="N194"/>
      <c r="O194"/>
    </row>
    <row r="195" spans="1:16" ht="32.1" customHeight="1" x14ac:dyDescent="0.25">
      <c r="A195" s="29" t="s">
        <v>355</v>
      </c>
      <c r="B195" s="349" t="str">
        <f>'Descriptif - START'!$BI$5&amp;" "&amp;'Descriptif - START'!$BI$6&amp;" "&amp;'Descriptif - START'!$BI$7&amp;" "&amp;'Descriptif - START'!$BI$8&amp;" "&amp;'Descriptif - START'!$BI$9&amp;" "&amp;'Descriptif - START'!$BI$10&amp;" "&amp;'Descriptif - START'!$BI$11&amp;" "&amp;'Descriptif - START'!$BI$12&amp;" "&amp;'Descriptif - START'!$BI$13&amp;" "&amp;'Descriptif - START'!$BI$14&amp;" "&amp;'Descriptif - START'!$BI$15&amp;" "&amp;'Descriptif - START'!$BI$16&amp;" "&amp;'Descriptif - START'!$BI$17&amp;" "&amp;'Descriptif - START'!$CW$5&amp;" "&amp;'Descriptif - START'!$CW$6&amp;" "&amp;'Descriptif - START'!$CW$7&amp;" "&amp;'Descriptif - START'!$CW$8&amp;" "&amp;'Descriptif - START'!$CW$9&amp;" "&amp;'Descriptif - START'!$CW$10&amp;" "&amp;'Descriptif - START'!$CW$11&amp;" "&amp;'Descriptif - START'!$CW$12&amp;" "&amp;'Descriptif - START'!$CW$13&amp;" "&amp;'Descriptif - START'!$CW$14&amp;" "&amp;'Descriptif - START'!$CW$15&amp;" "&amp;'Descriptif - START'!$CW$16&amp;" "&amp;'Descriptif - START'!$CW$17</f>
        <v xml:space="preserve">                         </v>
      </c>
      <c r="C195" s="350" t="str">
        <f>'Descriptif - START'!$BI$18&amp;" "&amp;'Descriptif - START'!$BI$19&amp;" "&amp;'Descriptif - START'!$BI$20&amp;" "&amp;'Descriptif - START'!$BI$21&amp;" "&amp;'Descriptif - START'!$BI$22&amp;" "&amp;'Descriptif - START'!$CW$18&amp;" "&amp;'Descriptif - START'!$CW$19&amp;" "&amp;'Descriptif - START'!$CW$20&amp;" "&amp;'Descriptif - START'!$CW$21&amp;" "&amp;'Descriptif - START'!$CW$22</f>
        <v xml:space="preserve">         </v>
      </c>
      <c r="D195" s="350" t="str">
        <f>'Descriptif - START'!$BI$23&amp;" "&amp;'Descriptif - START'!$BI$24&amp;" "&amp;'Descriptif - START'!$BI$25&amp;" "&amp;'Descriptif - START'!$BI$26&amp;" "&amp;'Descriptif - START'!$BI$27&amp;" "&amp;'Descriptif - START'!$BI$28&amp;" "&amp;'Descriptif - START'!$BI$29&amp;" "&amp;'Descriptif - START'!$CW$23&amp;" "&amp;'Descriptif - START'!$CW$24&amp;" "&amp;'Descriptif - START'!$CW$25&amp;" "&amp;'Descriptif - START'!$CW$26&amp;" "&amp;'Descriptif - START'!$CW$27&amp;" "&amp;'Descriptif - START'!$CW$28&amp;" "&amp;'Descriptif - START'!$CW$29</f>
        <v xml:space="preserve">             </v>
      </c>
      <c r="E195" s="350" t="str">
        <f>'Descriptif - START'!$BI$30&amp;" "&amp;'Descriptif - START'!$BI$31&amp;" "&amp;'Descriptif - START'!$BI$32&amp;" "&amp;'Descriptif - START'!$CW$30&amp;" "&amp;'Descriptif - START'!$CW$31&amp;" "&amp;'Descriptif - START'!$CW$32</f>
        <v xml:space="preserve">     </v>
      </c>
      <c r="F195" s="350" t="str">
        <f>'Descriptif - START'!$BI$33&amp;" "&amp;'Descriptif - START'!$BI$34&amp;" "&amp;'Descriptif - START'!$BI$35&amp;" "&amp;'Descriptif - START'!$BI$36&amp;" "&amp;'Descriptif - START'!$BI$37&amp;" "&amp;'Descriptif - START'!$BI$38&amp;" "&amp;'Descriptif - START'!$BI$39&amp;" "&amp;'Descriptif - START'!$BI$40&amp;" "&amp;'Descriptif - START'!$BI$41&amp;" "&amp;'Descriptif - START'!$CW$33&amp;" "&amp;'Descriptif - START'!$CW$34&amp;" "&amp;'Descriptif - START'!$CW$35&amp;" "&amp;'Descriptif - START'!$CW$36&amp;" "&amp;'Descriptif - START'!$CW$37&amp;" "&amp;'Descriptif - START'!$CW$38&amp;" "&amp;'Descriptif - START'!$CW$39&amp;" "&amp;'Descriptif - START'!$CW$40&amp;" "&amp;'Descriptif - START'!$CW$41</f>
        <v xml:space="preserve">                 </v>
      </c>
      <c r="G195" s="350" t="str">
        <f>'Descriptif - START'!$BI$42&amp;" "&amp;'Descriptif - START'!$CW$42</f>
        <v xml:space="preserve"> </v>
      </c>
      <c r="H195" s="350" t="str">
        <f>'Descriptif - START'!$BI$43&amp;" "&amp;'Descriptif - START'!$BI$44&amp;" "&amp;'Descriptif - START'!$BI$45&amp;" "&amp;'Descriptif - START'!$CW$43&amp;" "&amp;'Descriptif - START'!$CW$44&amp;" "&amp;'Descriptif - START'!$CW$45</f>
        <v xml:space="preserve">     </v>
      </c>
      <c r="I195" s="350" t="str">
        <f>'Descriptif - START'!$BI$46&amp;" "&amp;'Descriptif - START'!$BI$47&amp;" "&amp;'Descriptif - START'!$CW$46&amp;" "&amp;'Descriptif - START'!$CW$47</f>
        <v xml:space="preserve">   </v>
      </c>
      <c r="J195" s="366" t="str">
        <f>'Descriptif - START'!$BI$48&amp;" "&amp;'Descriptif - START'!$BI$49&amp;" "&amp;'Descriptif - START'!$BI$50&amp;" "&amp;'Descriptif - START'!$BI$51&amp;" "&amp;'Descriptif - START'!$BI$52&amp;" "&amp;'Descriptif - START'!$BI$53&amp;" "&amp;'Descriptif - START'!$BI$54&amp;" "&amp;'Descriptif - START'!$BI$55&amp;" "&amp;'Descriptif - START'!$BI$56&amp;" "&amp;'Descriptif - START'!$CW$48&amp;" "&amp;'Descriptif - START'!$CW$49&amp;" "&amp;'Descriptif - START'!$CW$50&amp;" "&amp;'Descriptif - START'!$CW$51&amp;" "&amp;'Descriptif - START'!$CW$52&amp;" "&amp;'Descriptif - START'!$CW$53&amp;" "&amp;'Descriptif - START'!$CW$54&amp;" "&amp;'Descriptif - START'!$CW$55&amp;" "&amp;'Descriptif - START'!$CW$56</f>
        <v xml:space="preserve">                 </v>
      </c>
      <c r="K195" s="352">
        <f>COUNTIF('Descriptif - START'!$BI$5:$BI$87,"?1")+COUNTIF('Descriptif - START'!$BI$5:$BI$87,"?2")+COUNTIF('Descriptif - START'!$BI$5:$BI$87,"?3")+COUNTIF('Descriptif - START'!$BI$5:$BI$87,"?4")+COUNTIF('Descriptif - START'!$BI$5:$BI$87,"?5")+COUNTIF('Descriptif - START'!$BI$5:$BI$87,"?6")+COUNTIF('Descriptif - START'!$BI$5:$BI$87,"?7")+COUNTIF('Descriptif - START'!$BI$5:$BI$87,"?8")+COUNTIF('Descriptif - START'!$BI$5:$BI$87,"?9")+COUNTIF('Descriptif - START'!$BI$5:$BI$87,"?10")+COUNTIF('Descriptif - START'!$BI$5:$BI$87,"?11")+COUNTIF('Descriptif - START'!$BI$5:$BI$87,"?12")+COUNTIF('Descriptif - START'!$BI$5:$BI$87,"?13")+COUNTIF('Descriptif - START'!$BI$5:$BI$87,"?14")</f>
        <v>0</v>
      </c>
      <c r="L195" s="369">
        <f>+COUNTIF('Descriptif - START'!$CW$5:$CW$87,"?*")</f>
        <v>0</v>
      </c>
      <c r="M195" s="95"/>
      <c r="N195" s="95"/>
      <c r="O195" s="95"/>
      <c r="P195" s="1"/>
    </row>
    <row r="196" spans="1:16" ht="32.1" customHeight="1" x14ac:dyDescent="0.25">
      <c r="A196" s="94" t="s">
        <v>356</v>
      </c>
      <c r="B196" s="353" t="str">
        <f>'Descriptif - START'!$BJ$5&amp;" "&amp;'Descriptif - START'!$BJ$6&amp;" "&amp;'Descriptif - START'!$BJ$7&amp;" "&amp;'Descriptif - START'!$BJ$8&amp;" "&amp;'Descriptif - START'!$BJ$9&amp;" "&amp;'Descriptif - START'!$BJ$10&amp;" "&amp;'Descriptif - START'!$BJ$11&amp;" "&amp;'Descriptif - START'!$BJ$12&amp;" "&amp;'Descriptif - START'!$BJ$13&amp;" "&amp;'Descriptif - START'!$BJ$14&amp;" "&amp;'Descriptif - START'!$BJ$15&amp;" "&amp;'Descriptif - START'!$BJ$16&amp;" "&amp;'Descriptif - START'!$BJ$17&amp;" "&amp;'Descriptif - START'!$CX$5&amp;" "&amp;'Descriptif - START'!$CX$6&amp;" "&amp;'Descriptif - START'!$CX$7&amp;" "&amp;'Descriptif - START'!$CX$8&amp;" "&amp;'Descriptif - START'!$CX$9&amp;" "&amp;'Descriptif - START'!$CX$10&amp;" "&amp;'Descriptif - START'!$CX$11&amp;" "&amp;'Descriptif - START'!$CX$12&amp;" "&amp;'Descriptif - START'!$CX$13&amp;" "&amp;'Descriptif - START'!$CX$14&amp;" "&amp;'Descriptif - START'!$CX$15&amp;" "&amp;'Descriptif - START'!$CX$16&amp;" "&amp;'Descriptif - START'!$CX$17</f>
        <v xml:space="preserve">                         </v>
      </c>
      <c r="C196" s="354" t="str">
        <f>'Descriptif - START'!$BJ$18&amp;" "&amp;'Descriptif - START'!$BJ$19&amp;" "&amp;'Descriptif - START'!$BJ$20&amp;" "&amp;'Descriptif - START'!$BJ$21&amp;" "&amp;'Descriptif - START'!$BJ$22&amp;" "&amp;'Descriptif - START'!$CX$18&amp;" "&amp;'Descriptif - START'!$CX$19&amp;" "&amp;'Descriptif - START'!$CX$20&amp;" "&amp;'Descriptif - START'!$CX$21&amp;" "&amp;'Descriptif - START'!$CX$22</f>
        <v xml:space="preserve">         </v>
      </c>
      <c r="D196" s="354" t="str">
        <f>'Descriptif - START'!$BJ$23&amp;" "&amp;'Descriptif - START'!$BJ$24&amp;" "&amp;'Descriptif - START'!$BJ$25&amp;" "&amp;'Descriptif - START'!$BJ$26&amp;" "&amp;'Descriptif - START'!$BJ$27&amp;" "&amp;'Descriptif - START'!$BJ$28&amp;" "&amp;'Descriptif - START'!$BJ$29&amp;" "&amp;'Descriptif - START'!$CX$23&amp;" "&amp;'Descriptif - START'!$CX$24&amp;" "&amp;'Descriptif - START'!$CX$25&amp;" "&amp;'Descriptif - START'!$CX$26&amp;" "&amp;'Descriptif - START'!$CX$27&amp;" "&amp;'Descriptif - START'!$CX$28&amp;" "&amp;'Descriptif - START'!$CX$29</f>
        <v xml:space="preserve">             </v>
      </c>
      <c r="E196" s="354" t="str">
        <f>'Descriptif - START'!$BJ$30&amp;" "&amp;'Descriptif - START'!$BJ$31&amp;" "&amp;'Descriptif - START'!$BJ$32&amp;" "&amp;'Descriptif - START'!$CX$30&amp;" "&amp;'Descriptif - START'!$CX$31&amp;" "&amp;'Descriptif - START'!$CX$32</f>
        <v xml:space="preserve">     </v>
      </c>
      <c r="F196" s="354" t="str">
        <f>'Descriptif - START'!$BJ$33&amp;" "&amp;'Descriptif - START'!$BJ$34&amp;" "&amp;'Descriptif - START'!$BJ$35&amp;" "&amp;'Descriptif - START'!$BJ$36&amp;" "&amp;'Descriptif - START'!$BJ$37&amp;" "&amp;'Descriptif - START'!$BJ$38&amp;" "&amp;'Descriptif - START'!$BJ$39&amp;" "&amp;'Descriptif - START'!$BJ$40&amp;" "&amp;'Descriptif - START'!$BJ$41&amp;" "&amp;'Descriptif - START'!$CX$33&amp;" "&amp;'Descriptif - START'!$CX$34&amp;" "&amp;'Descriptif - START'!$CX$35&amp;" "&amp;'Descriptif - START'!$CX$36&amp;" "&amp;'Descriptif - START'!$CX$37&amp;" "&amp;'Descriptif - START'!$CX$38&amp;" "&amp;'Descriptif - START'!$CX$39&amp;" "&amp;'Descriptif - START'!$CX$40&amp;" "&amp;'Descriptif - START'!$CX$41</f>
        <v xml:space="preserve">                 </v>
      </c>
      <c r="G196" s="354" t="str">
        <f>'Descriptif - START'!$BJ$42&amp;" "&amp;'Descriptif - START'!$CX$42</f>
        <v xml:space="preserve"> </v>
      </c>
      <c r="H196" s="354" t="str">
        <f>'Descriptif - START'!$BJ$43&amp;" "&amp;'Descriptif - START'!$BJ$44&amp;" "&amp;'Descriptif - START'!$BJ$45&amp;" "&amp;'Descriptif - START'!$CX$43&amp;" "&amp;'Descriptif - START'!$CX$44&amp;" "&amp;'Descriptif - START'!$CX$45</f>
        <v xml:space="preserve">     </v>
      </c>
      <c r="I196" s="354" t="str">
        <f>'Descriptif - START'!$BJ$46&amp;" "&amp;'Descriptif - START'!$BJ$47&amp;" "&amp;'Descriptif - START'!$CX$46&amp;" "&amp;'Descriptif - START'!$CX$47</f>
        <v xml:space="preserve">   </v>
      </c>
      <c r="J196" s="367" t="str">
        <f>'Descriptif - START'!$BJ$48&amp;" "&amp;'Descriptif - START'!$BJ$49&amp;" "&amp;'Descriptif - START'!$BJ$50&amp;" "&amp;'Descriptif - START'!$BJ$51&amp;" "&amp;'Descriptif - START'!$BJ$52&amp;" "&amp;'Descriptif - START'!$BJ$53&amp;" "&amp;'Descriptif - START'!$BJ$54&amp;" "&amp;'Descriptif - START'!$BJ$55&amp;" "&amp;'Descriptif - START'!$BJ$56&amp;" "&amp;'Descriptif - START'!$CX$48&amp;" "&amp;'Descriptif - START'!$CX$49&amp;" "&amp;'Descriptif - START'!$CX$50&amp;" "&amp;'Descriptif - START'!$CX$51&amp;" "&amp;'Descriptif - START'!$CX$52&amp;" "&amp;'Descriptif - START'!$CX$53&amp;" "&amp;'Descriptif - START'!$CX$54&amp;" "&amp;'Descriptif - START'!$CX$55&amp;" "&amp;'Descriptif - START'!$CX$56</f>
        <v xml:space="preserve">                 </v>
      </c>
      <c r="K196" s="356">
        <f>COUNTIF('Descriptif - START'!$BJ$5:$BJ$87,"?1")+COUNTIF('Descriptif - START'!$BJ$5:$BJ$87,"?2")+COUNTIF('Descriptif - START'!$BJ$5:$BJ$87,"?3")+COUNTIF('Descriptif - START'!$BJ$5:$BJ$87,"?4")+COUNTIF('Descriptif - START'!$BJ$5:$BJ$87,"?5")+COUNTIF('Descriptif - START'!$BJ$5:$BJ$87,"?6")+COUNTIF('Descriptif - START'!$BJ$5:$BJ$87,"?7")+COUNTIF('Descriptif - START'!$BJ$5:$BJ$87,"?8")+COUNTIF('Descriptif - START'!$BJ$5:$BJ$87,"?9")+COUNTIF('Descriptif - START'!$BJ$5:$BJ$87,"?10")+COUNTIF('Descriptif - START'!$BJ$5:$BJ$87,"?11")+COUNTIF('Descriptif - START'!$BJ$5:$BJ$87,"?12")+COUNTIF('Descriptif - START'!$BJ$5:$BJ$87,"?13")+COUNTIF('Descriptif - START'!$BJ$5:$BJ$87,"?14")</f>
        <v>0</v>
      </c>
      <c r="L196" s="370">
        <f>+COUNTIF('Descriptif - START'!$CX$5:$CX$87,"?*")</f>
        <v>0</v>
      </c>
      <c r="M196" s="95"/>
      <c r="N196" s="95"/>
      <c r="O196" s="95"/>
      <c r="P196" s="1"/>
    </row>
    <row r="197" spans="1:16" ht="32.1" customHeight="1" x14ac:dyDescent="0.25">
      <c r="A197" s="29" t="s">
        <v>357</v>
      </c>
      <c r="B197" s="349" t="str">
        <f>'Descriptif - START'!$BK$5&amp;" "&amp;'Descriptif - START'!$BK$6&amp;" "&amp;'Descriptif - START'!$BK$7&amp;" "&amp;'Descriptif - START'!$BK$8&amp;" "&amp;'Descriptif - START'!$BK$9&amp;" "&amp;'Descriptif - START'!$BK$10&amp;" "&amp;'Descriptif - START'!$BK$11&amp;" "&amp;'Descriptif - START'!$BK$12&amp;" "&amp;'Descriptif - START'!$BK$13&amp;" "&amp;'Descriptif - START'!$BK$14&amp;" "&amp;'Descriptif - START'!$BK$15&amp;" "&amp;'Descriptif - START'!$BK$16&amp;" "&amp;'Descriptif - START'!$BK$17&amp;" "&amp;'Descriptif - START'!$CY$5&amp;" "&amp;'Descriptif - START'!$CY$6&amp;" "&amp;'Descriptif - START'!$CY$7&amp;" "&amp;'Descriptif - START'!$CY$8&amp;" "&amp;'Descriptif - START'!$CY$9&amp;" "&amp;'Descriptif - START'!$CY$10&amp;" "&amp;'Descriptif - START'!$CY$11&amp;" "&amp;'Descriptif - START'!$CY$12&amp;" "&amp;'Descriptif - START'!$CY$13&amp;" "&amp;'Descriptif - START'!$CY$14&amp;" "&amp;'Descriptif - START'!$CY$15&amp;" "&amp;'Descriptif - START'!$CY$16&amp;" "&amp;'Descriptif - START'!$CY$17</f>
        <v xml:space="preserve">                         </v>
      </c>
      <c r="C197" s="350" t="str">
        <f>'Descriptif - START'!$BK$18&amp;" "&amp;'Descriptif - START'!$BK$19&amp;" "&amp;'Descriptif - START'!$BK$20&amp;" "&amp;'Descriptif - START'!$BK$21&amp;" "&amp;'Descriptif - START'!$BK$22&amp;" "&amp;'Descriptif - START'!$CY$18&amp;" "&amp;'Descriptif - START'!$CY$19&amp;" "&amp;'Descriptif - START'!$CY$20&amp;" "&amp;'Descriptif - START'!$CY$21&amp;" "&amp;'Descriptif - START'!$CY$22</f>
        <v xml:space="preserve">         </v>
      </c>
      <c r="D197" s="350" t="str">
        <f>'Descriptif - START'!$BK$23&amp;" "&amp;'Descriptif - START'!$BK$24&amp;" "&amp;'Descriptif - START'!$BK$25&amp;" "&amp;'Descriptif - START'!$BK$26&amp;" "&amp;'Descriptif - START'!$BK$27&amp;" "&amp;'Descriptif - START'!$BK$28&amp;" "&amp;'Descriptif - START'!$BK$29&amp;" "&amp;'Descriptif - START'!$CY$23&amp;" "&amp;'Descriptif - START'!$CY$24&amp;" "&amp;'Descriptif - START'!$CY$25&amp;" "&amp;'Descriptif - START'!$CY$26&amp;" "&amp;'Descriptif - START'!$CY$27&amp;" "&amp;'Descriptif - START'!$CY$28&amp;" "&amp;'Descriptif - START'!$CY$29</f>
        <v xml:space="preserve">             </v>
      </c>
      <c r="E197" s="350" t="str">
        <f>'Descriptif - START'!$BK$30&amp;" "&amp;'Descriptif - START'!$BK$31&amp;" "&amp;'Descriptif - START'!$BK$32&amp;" "&amp;'Descriptif - START'!$CY$30&amp;" "&amp;'Descriptif - START'!$CY$31&amp;" "&amp;'Descriptif - START'!$CY$32</f>
        <v xml:space="preserve">     </v>
      </c>
      <c r="F197" s="350" t="str">
        <f>'Descriptif - START'!$BK$33&amp;" "&amp;'Descriptif - START'!$BK$34&amp;" "&amp;'Descriptif - START'!$BK$35&amp;" "&amp;'Descriptif - START'!$BK$36&amp;" "&amp;'Descriptif - START'!$BK$37&amp;" "&amp;'Descriptif - START'!$BK$38&amp;" "&amp;'Descriptif - START'!$BK$39&amp;" "&amp;'Descriptif - START'!$BK$40&amp;" "&amp;'Descriptif - START'!$BK$41&amp;" "&amp;'Descriptif - START'!$CY$33&amp;" "&amp;'Descriptif - START'!$CY$34&amp;" "&amp;'Descriptif - START'!$CY$35&amp;" "&amp;'Descriptif - START'!$CY$36&amp;" "&amp;'Descriptif - START'!$CY$37&amp;" "&amp;'Descriptif - START'!$CY$38&amp;" "&amp;'Descriptif - START'!$CY$39&amp;" "&amp;'Descriptif - START'!$CY$40&amp;" "&amp;'Descriptif - START'!$CY$41</f>
        <v xml:space="preserve">                 </v>
      </c>
      <c r="G197" s="350" t="str">
        <f>'Descriptif - START'!$BK$42&amp;" "&amp;'Descriptif - START'!$CY$42</f>
        <v xml:space="preserve"> </v>
      </c>
      <c r="H197" s="350" t="str">
        <f>'Descriptif - START'!$BK$43&amp;" "&amp;'Descriptif - START'!$BK$44&amp;" "&amp;'Descriptif - START'!$BK$45&amp;" "&amp;'Descriptif - START'!$CY$43&amp;" "&amp;'Descriptif - START'!$CY$44&amp;" "&amp;'Descriptif - START'!$CY$45</f>
        <v xml:space="preserve">     </v>
      </c>
      <c r="I197" s="350" t="str">
        <f>'Descriptif - START'!$BK$46&amp;" "&amp;'Descriptif - START'!$BK$47&amp;" "&amp;'Descriptif - START'!$CY$46&amp;" "&amp;'Descriptif - START'!$CY$47</f>
        <v xml:space="preserve">   </v>
      </c>
      <c r="J197" s="366" t="str">
        <f>'Descriptif - START'!$BK$48&amp;" "&amp;'Descriptif - START'!$BK$49&amp;" "&amp;'Descriptif - START'!$BK$50&amp;" "&amp;'Descriptif - START'!$BK$51&amp;" "&amp;'Descriptif - START'!$BK$52&amp;" "&amp;'Descriptif - START'!$BK$53&amp;" "&amp;'Descriptif - START'!$BK$54&amp;" "&amp;'Descriptif - START'!$BK$55&amp;" "&amp;'Descriptif - START'!$BK$56&amp;" "&amp;'Descriptif - START'!$CY$48&amp;" "&amp;'Descriptif - START'!$CY$49&amp;" "&amp;'Descriptif - START'!$CY$50&amp;" "&amp;'Descriptif - START'!$CY$51&amp;" "&amp;'Descriptif - START'!$CY$52&amp;" "&amp;'Descriptif - START'!$CY$53&amp;" "&amp;'Descriptif - START'!$CY$54&amp;" "&amp;'Descriptif - START'!$CY$55&amp;" "&amp;'Descriptif - START'!$CY$56</f>
        <v xml:space="preserve">                 </v>
      </c>
      <c r="K197" s="352">
        <f>COUNTIF('Descriptif - START'!$BK$5:$BK$87,"?1")+COUNTIF('Descriptif - START'!$BK$5:$BK$87,"?2")+COUNTIF('Descriptif - START'!$BK$5:$BK$87,"?3")+COUNTIF('Descriptif - START'!$BK$5:$BK$87,"?4")+COUNTIF('Descriptif - START'!$BK$5:$BK$87,"?5")+COUNTIF('Descriptif - START'!$BK$5:$BK$87,"?6")+COUNTIF('Descriptif - START'!$BK$5:$BK$87,"?7")+COUNTIF('Descriptif - START'!$BK$5:$BK$87,"?8")+COUNTIF('Descriptif - START'!$BK$5:$BK$87,"?9")+COUNTIF('Descriptif - START'!$BK$5:$BK$87,"?10")+COUNTIF('Descriptif - START'!$BK$5:$BK$87,"?11")+COUNTIF('Descriptif - START'!$BK$5:$BK$87,"?12")+COUNTIF('Descriptif - START'!$BK$5:$BK$87,"?13")+COUNTIF('Descriptif - START'!$BK$5:$BK$87,"?14")</f>
        <v>0</v>
      </c>
      <c r="L197" s="369">
        <f>+COUNTIF('Descriptif - START'!$CY$5:$CY$87,"?*")</f>
        <v>0</v>
      </c>
      <c r="M197" s="95"/>
      <c r="N197" s="95"/>
      <c r="O197" s="95"/>
      <c r="P197" s="1"/>
    </row>
    <row r="198" spans="1:16" ht="32.1" customHeight="1" x14ac:dyDescent="0.25">
      <c r="A198" s="94" t="s">
        <v>358</v>
      </c>
      <c r="B198" s="353" t="str">
        <f>'Descriptif - START'!$BL$5&amp;" "&amp;'Descriptif - START'!$BL$6&amp;" "&amp;'Descriptif - START'!$BL$7&amp;" "&amp;'Descriptif - START'!$BL$8&amp;" "&amp;'Descriptif - START'!$BL$9&amp;" "&amp;'Descriptif - START'!$BL$10&amp;" "&amp;'Descriptif - START'!$BL$11&amp;" "&amp;'Descriptif - START'!$BL$12&amp;" "&amp;'Descriptif - START'!$BL$13&amp;" "&amp;'Descriptif - START'!$BL$14&amp;" "&amp;'Descriptif - START'!$BL$15&amp;" "&amp;'Descriptif - START'!$BL$16&amp;" "&amp;'Descriptif - START'!$BL$17&amp;" "&amp;'Descriptif - START'!$CZ$5&amp;" "&amp;'Descriptif - START'!$CZ$6&amp;" "&amp;'Descriptif - START'!$CZ$7&amp;" "&amp;'Descriptif - START'!$CZ$8&amp;" "&amp;'Descriptif - START'!$CZ$9&amp;" "&amp;'Descriptif - START'!$CZ$10&amp;" "&amp;'Descriptif - START'!$CZ$11&amp;" "&amp;'Descriptif - START'!$CZ$12&amp;" "&amp;'Descriptif - START'!$CZ$13&amp;" "&amp;'Descriptif - START'!$CZ$14&amp;" "&amp;'Descriptif - START'!$CZ$15&amp;" "&amp;'Descriptif - START'!$CZ$16&amp;" "&amp;'Descriptif - START'!$CZ$17</f>
        <v xml:space="preserve">                         </v>
      </c>
      <c r="C198" s="354" t="str">
        <f>'Descriptif - START'!$BL$18&amp;" "&amp;'Descriptif - START'!$BL$19&amp;" "&amp;'Descriptif - START'!$BL$20&amp;" "&amp;'Descriptif - START'!$BL$21&amp;" "&amp;'Descriptif - START'!$BL$22&amp;" "&amp;'Descriptif - START'!$CZ$18&amp;" "&amp;'Descriptif - START'!$CZ$19&amp;" "&amp;'Descriptif - START'!$CZ$20&amp;" "&amp;'Descriptif - START'!$CZ$21&amp;" "&amp;'Descriptif - START'!$CZ$22</f>
        <v xml:space="preserve">         </v>
      </c>
      <c r="D198" s="354" t="str">
        <f>'Descriptif - START'!$BL$23&amp;" "&amp;'Descriptif - START'!$BL$24&amp;" "&amp;'Descriptif - START'!$BL$25&amp;" "&amp;'Descriptif - START'!$BL$26&amp;" "&amp;'Descriptif - START'!$BL$27&amp;" "&amp;'Descriptif - START'!$BL$28&amp;" "&amp;'Descriptif - START'!$BL$29&amp;" "&amp;'Descriptif - START'!$CZ$23&amp;" "&amp;'Descriptif - START'!$CZ$24&amp;" "&amp;'Descriptif - START'!$CZ$25&amp;" "&amp;'Descriptif - START'!$CZ$26&amp;" "&amp;'Descriptif - START'!$CZ$27&amp;" "&amp;'Descriptif - START'!$CZ$28&amp;" "&amp;'Descriptif - START'!$CZ$29</f>
        <v xml:space="preserve">             </v>
      </c>
      <c r="E198" s="354" t="str">
        <f>'Descriptif - START'!$BL$30&amp;" "&amp;'Descriptif - START'!$BL$31&amp;" "&amp;'Descriptif - START'!$BL$32&amp;" "&amp;'Descriptif - START'!$CZ$30&amp;" "&amp;'Descriptif - START'!$CZ$31&amp;" "&amp;'Descriptif - START'!$CZ$32</f>
        <v xml:space="preserve">     </v>
      </c>
      <c r="F198" s="354" t="str">
        <f>'Descriptif - START'!$BL$33&amp;" "&amp;'Descriptif - START'!$BL$34&amp;" "&amp;'Descriptif - START'!$BL$35&amp;" "&amp;'Descriptif - START'!$BL$36&amp;" "&amp;'Descriptif - START'!$BL$37&amp;" "&amp;'Descriptif - START'!$BL$38&amp;" "&amp;'Descriptif - START'!$BL$39&amp;" "&amp;'Descriptif - START'!$BL$40&amp;" "&amp;'Descriptif - START'!$BL$41&amp;" "&amp;'Descriptif - START'!$CZ$33&amp;" "&amp;'Descriptif - START'!$CZ$34&amp;" "&amp;'Descriptif - START'!$CZ$35&amp;" "&amp;'Descriptif - START'!$CZ$36&amp;" "&amp;'Descriptif - START'!$CZ$37&amp;" "&amp;'Descriptif - START'!$CZ$38&amp;" "&amp;'Descriptif - START'!$CZ$39&amp;" "&amp;'Descriptif - START'!$CZ$40&amp;" "&amp;'Descriptif - START'!$CZ$41</f>
        <v xml:space="preserve">                 </v>
      </c>
      <c r="G198" s="354" t="str">
        <f>'Descriptif - START'!$BL$42&amp;" "&amp;'Descriptif - START'!$CZ$42</f>
        <v xml:space="preserve"> </v>
      </c>
      <c r="H198" s="354" t="str">
        <f>'Descriptif - START'!$BL$43&amp;" "&amp;'Descriptif - START'!$BL$44&amp;" "&amp;'Descriptif - START'!$BL$45&amp;" "&amp;'Descriptif - START'!$CZ$43&amp;" "&amp;'Descriptif - START'!$CZ$44&amp;" "&amp;'Descriptif - START'!$CZ$45</f>
        <v xml:space="preserve">     </v>
      </c>
      <c r="I198" s="354" t="str">
        <f>'Descriptif - START'!$BL$46&amp;" "&amp;'Descriptif - START'!$BL$47&amp;" "&amp;'Descriptif - START'!$CZ$46&amp;" "&amp;'Descriptif - START'!$CZ$47</f>
        <v xml:space="preserve">   </v>
      </c>
      <c r="J198" s="367" t="str">
        <f>'Descriptif - START'!$BL$48&amp;" "&amp;'Descriptif - START'!$BL$49&amp;" "&amp;'Descriptif - START'!$BL$50&amp;" "&amp;'Descriptif - START'!$BL$51&amp;" "&amp;'Descriptif - START'!$BL$52&amp;" "&amp;'Descriptif - START'!$BL$53&amp;" "&amp;'Descriptif - START'!$BL$54&amp;" "&amp;'Descriptif - START'!$BL$55&amp;" "&amp;'Descriptif - START'!$BL$56&amp;" "&amp;'Descriptif - START'!$CZ$48&amp;" "&amp;'Descriptif - START'!$CZ$49&amp;" "&amp;'Descriptif - START'!$CZ$50&amp;" "&amp;'Descriptif - START'!$CZ$51&amp;" "&amp;'Descriptif - START'!$CZ$52&amp;" "&amp;'Descriptif - START'!$CZ$53&amp;" "&amp;'Descriptif - START'!$CZ$54&amp;" "&amp;'Descriptif - START'!$CZ$55&amp;" "&amp;'Descriptif - START'!$CZ$56</f>
        <v xml:space="preserve">                 </v>
      </c>
      <c r="K198" s="356">
        <f>COUNTIF('Descriptif - START'!$BL$5:$BL$87,"?1")+COUNTIF('Descriptif - START'!$BL$5:$BL$87,"?2")+COUNTIF('Descriptif - START'!$BL$5:$BL$87,"?3")+COUNTIF('Descriptif - START'!$BL$5:$BL$87,"?4")+COUNTIF('Descriptif - START'!$BL$5:$BL$87,"?5")+COUNTIF('Descriptif - START'!$BL$5:$BL$87,"?6")+COUNTIF('Descriptif - START'!$BL$5:$BL$87,"?7")+COUNTIF('Descriptif - START'!$BL$5:$BL$87,"?8")+COUNTIF('Descriptif - START'!$BL$5:$BL$87,"?9")+COUNTIF('Descriptif - START'!$BL$5:$BL$87,"?10")+COUNTIF('Descriptif - START'!$BL$5:$BL$87,"?11")+COUNTIF('Descriptif - START'!$BL$5:$BL$87,"?12")+COUNTIF('Descriptif - START'!$BL$5:$BL$87,"?13")+COUNTIF('Descriptif - START'!$BL$5:$BL$87,"?14")</f>
        <v>0</v>
      </c>
      <c r="L198" s="370">
        <f>+COUNTIF('Descriptif - START'!$CZ$5:$CZ$87,"?*")</f>
        <v>0</v>
      </c>
      <c r="M198" s="95"/>
      <c r="N198" s="95"/>
      <c r="O198" s="95"/>
      <c r="P198" s="1"/>
    </row>
    <row r="199" spans="1:16" ht="32.1" customHeight="1" x14ac:dyDescent="0.25">
      <c r="A199" s="29" t="s">
        <v>359</v>
      </c>
      <c r="B199" s="349" t="str">
        <f>'Descriptif - START'!$BM$5&amp;" "&amp;'Descriptif - START'!$BM$6&amp;" "&amp;'Descriptif - START'!$BM$7&amp;" "&amp;'Descriptif - START'!$BM$8&amp;" "&amp;'Descriptif - START'!$BM$9&amp;" "&amp;'Descriptif - START'!$BM$10&amp;" "&amp;'Descriptif - START'!$BM$11&amp;" "&amp;'Descriptif - START'!$BM$12&amp;" "&amp;'Descriptif - START'!$BM$13&amp;" "&amp;'Descriptif - START'!$BM$14&amp;" "&amp;'Descriptif - START'!$BM$15&amp;" "&amp;'Descriptif - START'!$BM$16&amp;" "&amp;'Descriptif - START'!$BM$17&amp;" "&amp;'Descriptif - START'!$DA$5&amp;" "&amp;'Descriptif - START'!$DA$6&amp;" "&amp;'Descriptif - START'!$DA$7&amp;" "&amp;'Descriptif - START'!$DA$8&amp;" "&amp;'Descriptif - START'!$DA$9&amp;" "&amp;'Descriptif - START'!$DA$10&amp;" "&amp;'Descriptif - START'!$DA$11&amp;" "&amp;'Descriptif - START'!$DA$12&amp;" "&amp;'Descriptif - START'!$DA$13&amp;" "&amp;'Descriptif - START'!$DA$14&amp;" "&amp;'Descriptif - START'!$DA$15&amp;" "&amp;'Descriptif - START'!$DA$16&amp;" "&amp;'Descriptif - START'!$DA$17</f>
        <v xml:space="preserve">                         </v>
      </c>
      <c r="C199" s="350" t="str">
        <f>'Descriptif - START'!$BM$18&amp;" "&amp;'Descriptif - START'!$BM$19&amp;" "&amp;'Descriptif - START'!$BM$20&amp;" "&amp;'Descriptif - START'!$BM$21&amp;" "&amp;'Descriptif - START'!$BM$22&amp;" "&amp;'Descriptif - START'!$DA$18&amp;" "&amp;'Descriptif - START'!$DA$19&amp;" "&amp;'Descriptif - START'!$DA$20&amp;" "&amp;'Descriptif - START'!$DA$21&amp;" "&amp;'Descriptif - START'!$DA$22</f>
        <v xml:space="preserve">         </v>
      </c>
      <c r="D199" s="350" t="str">
        <f>'Descriptif - START'!$BM$23&amp;" "&amp;'Descriptif - START'!$BM$24&amp;" "&amp;'Descriptif - START'!$BM$25&amp;" "&amp;'Descriptif - START'!$BM$26&amp;" "&amp;'Descriptif - START'!$BM$27&amp;" "&amp;'Descriptif - START'!$BM$28&amp;" "&amp;'Descriptif - START'!$BM$29&amp;" "&amp;'Descriptif - START'!$DA$23&amp;" "&amp;'Descriptif - START'!$DA$24&amp;" "&amp;'Descriptif - START'!$DA$25&amp;" "&amp;'Descriptif - START'!$DA$26&amp;" "&amp;'Descriptif - START'!$DA$27&amp;" "&amp;'Descriptif - START'!$DA$28&amp;" "&amp;'Descriptif - START'!$DA$29</f>
        <v xml:space="preserve">             </v>
      </c>
      <c r="E199" s="350" t="str">
        <f>'Descriptif - START'!$BM$30&amp;" "&amp;'Descriptif - START'!$BM$31&amp;" "&amp;'Descriptif - START'!$BM$32&amp;" "&amp;'Descriptif - START'!$DA$30&amp;" "&amp;'Descriptif - START'!$DA$31&amp;" "&amp;'Descriptif - START'!$DA$32</f>
        <v xml:space="preserve">     </v>
      </c>
      <c r="F199" s="350" t="str">
        <f>'Descriptif - START'!$BM$33&amp;" "&amp;'Descriptif - START'!$BM$34&amp;" "&amp;'Descriptif - START'!$BM$35&amp;" "&amp;'Descriptif - START'!$BM$36&amp;" "&amp;'Descriptif - START'!$BM$37&amp;" "&amp;'Descriptif - START'!$BM$38&amp;" "&amp;'Descriptif - START'!$BM$39&amp;" "&amp;'Descriptif - START'!$BM$40&amp;" "&amp;'Descriptif - START'!$BM$41&amp;" "&amp;'Descriptif - START'!$DA$33&amp;" "&amp;'Descriptif - START'!$DA$34&amp;" "&amp;'Descriptif - START'!$DA$35&amp;" "&amp;'Descriptif - START'!$DA$36&amp;" "&amp;'Descriptif - START'!$DA$37&amp;" "&amp;'Descriptif - START'!$DA$38&amp;" "&amp;'Descriptif - START'!$DA$39&amp;" "&amp;'Descriptif - START'!$DA$40&amp;" "&amp;'Descriptif - START'!$DA$41</f>
        <v xml:space="preserve">                 </v>
      </c>
      <c r="G199" s="350" t="str">
        <f>'Descriptif - START'!$BM$42&amp;" "&amp;'Descriptif - START'!$DA$42</f>
        <v xml:space="preserve"> </v>
      </c>
      <c r="H199" s="350" t="str">
        <f>'Descriptif - START'!$BM$43&amp;" "&amp;'Descriptif - START'!$BM$44&amp;" "&amp;'Descriptif - START'!$BM$45&amp;" "&amp;'Descriptif - START'!$DA$43&amp;" "&amp;'Descriptif - START'!$DA$44&amp;" "&amp;'Descriptif - START'!$DA$45</f>
        <v xml:space="preserve">     </v>
      </c>
      <c r="I199" s="350" t="str">
        <f>'Descriptif - START'!$BM$46&amp;" "&amp;'Descriptif - START'!$BM$47&amp;" "&amp;'Descriptif - START'!$DA$46&amp;" "&amp;'Descriptif - START'!$DA$47</f>
        <v xml:space="preserve">   </v>
      </c>
      <c r="J199" s="366" t="str">
        <f>'Descriptif - START'!$BM$48&amp;" "&amp;'Descriptif - START'!$BM$49&amp;" "&amp;'Descriptif - START'!$BM$50&amp;" "&amp;'Descriptif - START'!$BM$51&amp;" "&amp;'Descriptif - START'!$BM$52&amp;" "&amp;'Descriptif - START'!$BM$53&amp;" "&amp;'Descriptif - START'!$BM$54&amp;" "&amp;'Descriptif - START'!$BM$55&amp;" "&amp;'Descriptif - START'!$BM$56&amp;" "&amp;'Descriptif - START'!$DA$48&amp;" "&amp;'Descriptif - START'!$DA$49&amp;" "&amp;'Descriptif - START'!$DA$50&amp;" "&amp;'Descriptif - START'!$DA$51&amp;" "&amp;'Descriptif - START'!$DA$52&amp;" "&amp;'Descriptif - START'!$DA$53&amp;" "&amp;'Descriptif - START'!$DA$54&amp;" "&amp;'Descriptif - START'!$DA$55&amp;" "&amp;'Descriptif - START'!$DA$56</f>
        <v xml:space="preserve">                 </v>
      </c>
      <c r="K199" s="352">
        <f>COUNTIF('Descriptif - START'!$BM$5:$BM$87,"?1")+COUNTIF('Descriptif - START'!$BM$5:$BM$87,"?2")+COUNTIF('Descriptif - START'!$BM$5:$BM$87,"?3")+COUNTIF('Descriptif - START'!$BM$5:$BM$87,"?4")+COUNTIF('Descriptif - START'!$BM$5:$BM$87,"?5")+COUNTIF('Descriptif - START'!$BM$5:$BM$87,"?6")+COUNTIF('Descriptif - START'!$BM$5:$BM$87,"?7")+COUNTIF('Descriptif - START'!$BM$5:$BM$87,"?8")+COUNTIF('Descriptif - START'!$BM$5:$BM$87,"?9")+COUNTIF('Descriptif - START'!$BM$5:$BM$87,"?10")+COUNTIF('Descriptif - START'!$BM$5:$BM$87,"?11")+COUNTIF('Descriptif - START'!$BM$5:$BM$87,"?12")+COUNTIF('Descriptif - START'!$BM$5:$BM$87,"?13")+COUNTIF('Descriptif - START'!$BM$5:$BM$87,"?14")</f>
        <v>0</v>
      </c>
      <c r="L199" s="369">
        <f>+COUNTIF('Descriptif - START'!$DA$5:$DA$87,"?*")</f>
        <v>0</v>
      </c>
      <c r="M199" s="95"/>
      <c r="N199" s="95"/>
      <c r="O199" s="95"/>
      <c r="P199" s="1"/>
    </row>
    <row r="200" spans="1:16" ht="32.1" customHeight="1" x14ac:dyDescent="0.25">
      <c r="A200" s="94" t="s">
        <v>360</v>
      </c>
      <c r="B200" s="353" t="str">
        <f>'Descriptif - START'!$BN$5&amp;" "&amp;'Descriptif - START'!$BN$6&amp;" "&amp;'Descriptif - START'!$BN$7&amp;" "&amp;'Descriptif - START'!$BN$8&amp;" "&amp;'Descriptif - START'!$BN$9&amp;" "&amp;'Descriptif - START'!$BN$10&amp;" "&amp;'Descriptif - START'!$BN$11&amp;" "&amp;'Descriptif - START'!$BN$12&amp;" "&amp;'Descriptif - START'!$BN$13&amp;" "&amp;'Descriptif - START'!$BN$14&amp;" "&amp;'Descriptif - START'!$BN$15&amp;" "&amp;'Descriptif - START'!$BN$16&amp;" "&amp;'Descriptif - START'!$BN$17&amp;" "&amp;'Descriptif - START'!$DB$5&amp;" "&amp;'Descriptif - START'!$DB$6&amp;" "&amp;'Descriptif - START'!$DB$7&amp;" "&amp;'Descriptif - START'!$DB$8&amp;" "&amp;'Descriptif - START'!$DB$9&amp;" "&amp;'Descriptif - START'!$DB$10&amp;" "&amp;'Descriptif - START'!$DB$11&amp;" "&amp;'Descriptif - START'!$DB$12&amp;" "&amp;'Descriptif - START'!$DB$13&amp;" "&amp;'Descriptif - START'!$DB$14&amp;" "&amp;'Descriptif - START'!$DB$15&amp;" "&amp;'Descriptif - START'!$DB$16&amp;" "&amp;'Descriptif - START'!$DB$17</f>
        <v xml:space="preserve">                         </v>
      </c>
      <c r="C200" s="354" t="str">
        <f>'Descriptif - START'!$BN$18&amp;" "&amp;'Descriptif - START'!$BN$19&amp;" "&amp;'Descriptif - START'!$BN$20&amp;" "&amp;'Descriptif - START'!$BN$21&amp;" "&amp;'Descriptif - START'!$BN$22&amp;" "&amp;'Descriptif - START'!$DB$18&amp;" "&amp;'Descriptif - START'!$DB$19&amp;" "&amp;'Descriptif - START'!$DB$20&amp;" "&amp;'Descriptif - START'!$DB$21&amp;" "&amp;'Descriptif - START'!$DB$22</f>
        <v xml:space="preserve">         </v>
      </c>
      <c r="D200" s="354" t="str">
        <f>'Descriptif - START'!$BN$23&amp;" "&amp;'Descriptif - START'!$BN$24&amp;" "&amp;'Descriptif - START'!$BN$25&amp;" "&amp;'Descriptif - START'!$BN$26&amp;" "&amp;'Descriptif - START'!$BN$27&amp;" "&amp;'Descriptif - START'!$BN$28&amp;" "&amp;'Descriptif - START'!$BN$29&amp;" "&amp;'Descriptif - START'!$DB$23&amp;" "&amp;'Descriptif - START'!$DB$24&amp;" "&amp;'Descriptif - START'!$DB$25&amp;" "&amp;'Descriptif - START'!$DB$26&amp;" "&amp;'Descriptif - START'!$DB$27&amp;" "&amp;'Descriptif - START'!$DB$28&amp;" "&amp;'Descriptif - START'!$DB$29</f>
        <v xml:space="preserve">             </v>
      </c>
      <c r="E200" s="354" t="str">
        <f>'Descriptif - START'!$BN$30&amp;" "&amp;'Descriptif - START'!$BN$31&amp;" "&amp;'Descriptif - START'!$BN$32&amp;" "&amp;'Descriptif - START'!$DB$30&amp;" "&amp;'Descriptif - START'!$DB$31&amp;" "&amp;'Descriptif - START'!$DB$32</f>
        <v xml:space="preserve">     </v>
      </c>
      <c r="F200" s="354" t="str">
        <f>'Descriptif - START'!$BN$33&amp;" "&amp;'Descriptif - START'!$BN$34&amp;" "&amp;'Descriptif - START'!$BN$35&amp;" "&amp;'Descriptif - START'!$BN$36&amp;" "&amp;'Descriptif - START'!$BN$37&amp;" "&amp;'Descriptif - START'!$BN$38&amp;" "&amp;'Descriptif - START'!$BN$39&amp;" "&amp;'Descriptif - START'!$BN$40&amp;" "&amp;'Descriptif - START'!$BN$41&amp;" "&amp;'Descriptif - START'!$DB$33&amp;" "&amp;'Descriptif - START'!$DB$34&amp;" "&amp;'Descriptif - START'!$DB$35&amp;" "&amp;'Descriptif - START'!$DB$36&amp;" "&amp;'Descriptif - START'!$DB$37&amp;" "&amp;'Descriptif - START'!$DB$38&amp;" "&amp;'Descriptif - START'!$DB$39&amp;" "&amp;'Descriptif - START'!$DB$40&amp;" "&amp;'Descriptif - START'!$DB$41</f>
        <v xml:space="preserve">                 </v>
      </c>
      <c r="G200" s="354" t="str">
        <f>'Descriptif - START'!$BN$42&amp;" "&amp;'Descriptif - START'!$DB$42</f>
        <v xml:space="preserve"> </v>
      </c>
      <c r="H200" s="354" t="str">
        <f>'Descriptif - START'!$BN$43&amp;" "&amp;'Descriptif - START'!$BN$44&amp;" "&amp;'Descriptif - START'!$BN$45&amp;" "&amp;'Descriptif - START'!$DB$43&amp;" "&amp;'Descriptif - START'!$DB$44&amp;" "&amp;'Descriptif - START'!$DB$45</f>
        <v xml:space="preserve">     </v>
      </c>
      <c r="I200" s="354" t="str">
        <f>'Descriptif - START'!$BN$46&amp;" "&amp;'Descriptif - START'!$BN$47&amp;" "&amp;'Descriptif - START'!$DB$46&amp;" "&amp;'Descriptif - START'!$DB$47</f>
        <v xml:space="preserve">   </v>
      </c>
      <c r="J200" s="367" t="str">
        <f>'Descriptif - START'!$BN$48&amp;" "&amp;'Descriptif - START'!$BN$49&amp;" "&amp;'Descriptif - START'!$BN$50&amp;" "&amp;'Descriptif - START'!$BN$51&amp;" "&amp;'Descriptif - START'!$BN$52&amp;" "&amp;'Descriptif - START'!$BN$53&amp;" "&amp;'Descriptif - START'!$BN$54&amp;" "&amp;'Descriptif - START'!$BN$55&amp;" "&amp;'Descriptif - START'!$BN$56&amp;" "&amp;'Descriptif - START'!$DB$48&amp;" "&amp;'Descriptif - START'!$DB$49&amp;" "&amp;'Descriptif - START'!$DB$50&amp;" "&amp;'Descriptif - START'!$DB$51&amp;" "&amp;'Descriptif - START'!$DB$52&amp;" "&amp;'Descriptif - START'!$DB$53&amp;" "&amp;'Descriptif - START'!$DB$54&amp;" "&amp;'Descriptif - START'!$DB$55&amp;" "&amp;'Descriptif - START'!$DB$56</f>
        <v xml:space="preserve">                 </v>
      </c>
      <c r="K200" s="356">
        <f>COUNTIF('Descriptif - START'!$BN$5:$BN$87,"?1")+COUNTIF('Descriptif - START'!$BN$5:$BN$87,"?2")+COUNTIF('Descriptif - START'!$BN$5:$BN$87,"?3")+COUNTIF('Descriptif - START'!$BN$5:$BN$87,"?4")+COUNTIF('Descriptif - START'!$BN$5:$BN$87,"?5")+COUNTIF('Descriptif - START'!$BN$5:$BN$87,"?6")+COUNTIF('Descriptif - START'!$BN$5:$BN$87,"?7")+COUNTIF('Descriptif - START'!$BN$5:$BN$87,"?8")+COUNTIF('Descriptif - START'!$BN$5:$BN$87,"?9")+COUNTIF('Descriptif - START'!$BN$5:$BN$87,"?10")+COUNTIF('Descriptif - START'!$BN$5:$BN$87,"?11")+COUNTIF('Descriptif - START'!$BN$5:$BN$87,"?12")+COUNTIF('Descriptif - START'!$BN$5:$BN$87,"?13")+COUNTIF('Descriptif - START'!$BN$5:$BN$87,"?14")</f>
        <v>0</v>
      </c>
      <c r="L200" s="370">
        <f>+COUNTIF('Descriptif - START'!$DB$5:$DB$87,"?*")</f>
        <v>0</v>
      </c>
      <c r="M200" s="95"/>
      <c r="N200" s="95"/>
      <c r="O200" s="95"/>
      <c r="P200" s="1"/>
    </row>
    <row r="201" spans="1:16" ht="32.1" customHeight="1" x14ac:dyDescent="0.25">
      <c r="A201" s="29" t="s">
        <v>361</v>
      </c>
      <c r="B201" s="349" t="str">
        <f>'Descriptif - START'!$BO$5&amp;" "&amp;'Descriptif - START'!$BO$6&amp;" "&amp;'Descriptif - START'!$BO$7&amp;" "&amp;'Descriptif - START'!$BO$8&amp;" "&amp;'Descriptif - START'!$BO$9&amp;" "&amp;'Descriptif - START'!$BO$10&amp;" "&amp;'Descriptif - START'!$BO$11&amp;" "&amp;'Descriptif - START'!$BO$12&amp;" "&amp;'Descriptif - START'!$BO$13&amp;" "&amp;'Descriptif - START'!$BO$14&amp;" "&amp;'Descriptif - START'!$BO$15&amp;" "&amp;'Descriptif - START'!$BO$16&amp;" "&amp;'Descriptif - START'!$BO$17&amp;" "&amp;'Descriptif - START'!$DC$5&amp;" "&amp;'Descriptif - START'!$DC$6&amp;" "&amp;'Descriptif - START'!$DC$7&amp;" "&amp;'Descriptif - START'!$DC$8&amp;" "&amp;'Descriptif - START'!$DC$9&amp;" "&amp;'Descriptif - START'!$DC$10&amp;" "&amp;'Descriptif - START'!$DC$11&amp;" "&amp;'Descriptif - START'!$DC$12&amp;" "&amp;'Descriptif - START'!$DC$13&amp;" "&amp;'Descriptif - START'!$DC$14&amp;" "&amp;'Descriptif - START'!$DC$15&amp;" "&amp;'Descriptif - START'!$DC$16&amp;" "&amp;'Descriptif - START'!$DC$17</f>
        <v xml:space="preserve">                         </v>
      </c>
      <c r="C201" s="350" t="str">
        <f>'Descriptif - START'!$BO$18&amp;" "&amp;'Descriptif - START'!$BO$19&amp;" "&amp;'Descriptif - START'!$BO$20&amp;" "&amp;'Descriptif - START'!$BO$21&amp;" "&amp;'Descriptif - START'!$BO$22&amp;" "&amp;'Descriptif - START'!$DC$18&amp;" "&amp;'Descriptif - START'!$DC$19&amp;" "&amp;'Descriptif - START'!$DC$20&amp;" "&amp;'Descriptif - START'!$DC$21&amp;" "&amp;'Descriptif - START'!$DC$22</f>
        <v xml:space="preserve">         </v>
      </c>
      <c r="D201" s="350" t="str">
        <f>'Descriptif - START'!$BO$23&amp;" "&amp;'Descriptif - START'!$BO$24&amp;" "&amp;'Descriptif - START'!$BO$25&amp;" "&amp;'Descriptif - START'!$BO$26&amp;" "&amp;'Descriptif - START'!$BO$27&amp;" "&amp;'Descriptif - START'!$BO$28&amp;" "&amp;'Descriptif - START'!$BO$29&amp;" "&amp;'Descriptif - START'!$DC$23&amp;" "&amp;'Descriptif - START'!$DC$24&amp;" "&amp;'Descriptif - START'!$DC$25&amp;" "&amp;'Descriptif - START'!$DC$26&amp;" "&amp;'Descriptif - START'!$DC$27&amp;" "&amp;'Descriptif - START'!$DC$28&amp;" "&amp;'Descriptif - START'!$DC$29</f>
        <v xml:space="preserve">             </v>
      </c>
      <c r="E201" s="350" t="str">
        <f>'Descriptif - START'!$BO$30&amp;" "&amp;'Descriptif - START'!$BO$31&amp;" "&amp;'Descriptif - START'!$BO$32&amp;" "&amp;'Descriptif - START'!$DC$30&amp;" "&amp;'Descriptif - START'!$DC$31&amp;" "&amp;'Descriptif - START'!$DC$32</f>
        <v xml:space="preserve">     </v>
      </c>
      <c r="F201" s="350" t="str">
        <f>'Descriptif - START'!$BO$33&amp;" "&amp;'Descriptif - START'!$BO$34&amp;" "&amp;'Descriptif - START'!$BO$35&amp;" "&amp;'Descriptif - START'!$BO$36&amp;" "&amp;'Descriptif - START'!$BO$37&amp;" "&amp;'Descriptif - START'!$BO$38&amp;" "&amp;'Descriptif - START'!$BO$39&amp;" "&amp;'Descriptif - START'!$BO$40&amp;" "&amp;'Descriptif - START'!$BO$41&amp;" "&amp;'Descriptif - START'!$DC$33&amp;" "&amp;'Descriptif - START'!$DC$34&amp;" "&amp;'Descriptif - START'!$DC$35&amp;" "&amp;'Descriptif - START'!$DC$36&amp;" "&amp;'Descriptif - START'!$DC$37&amp;" "&amp;'Descriptif - START'!$DC$38&amp;" "&amp;'Descriptif - START'!$DC$39&amp;" "&amp;'Descriptif - START'!$DC$40&amp;" "&amp;'Descriptif - START'!$DC$41</f>
        <v xml:space="preserve">                 </v>
      </c>
      <c r="G201" s="350" t="str">
        <f>'Descriptif - START'!$BO$42&amp;" "&amp;'Descriptif - START'!$DC$42</f>
        <v xml:space="preserve"> </v>
      </c>
      <c r="H201" s="350" t="str">
        <f>'Descriptif - START'!$BO$43&amp;" "&amp;'Descriptif - START'!$BO$44&amp;" "&amp;'Descriptif - START'!$BO$45&amp;" "&amp;'Descriptif - START'!$DC$43&amp;" "&amp;'Descriptif - START'!$DC$44&amp;" "&amp;'Descriptif - START'!$DC$45</f>
        <v xml:space="preserve">     </v>
      </c>
      <c r="I201" s="350" t="str">
        <f>'Descriptif - START'!$BO$46&amp;" "&amp;'Descriptif - START'!$BO$47&amp;" "&amp;'Descriptif - START'!$DC$46&amp;" "&amp;'Descriptif - START'!$DC$47</f>
        <v xml:space="preserve">   </v>
      </c>
      <c r="J201" s="366" t="str">
        <f>'Descriptif - START'!$BO$48&amp;" "&amp;'Descriptif - START'!$BO$49&amp;" "&amp;'Descriptif - START'!$BO$50&amp;" "&amp;'Descriptif - START'!$BO$51&amp;" "&amp;'Descriptif - START'!$BO$52&amp;" "&amp;'Descriptif - START'!$BO$53&amp;" "&amp;'Descriptif - START'!$BO$54&amp;" "&amp;'Descriptif - START'!$BO$55&amp;" "&amp;'Descriptif - START'!$BO$56&amp;" "&amp;'Descriptif - START'!$DC$48&amp;" "&amp;'Descriptif - START'!$DC$49&amp;" "&amp;'Descriptif - START'!$DC$50&amp;" "&amp;'Descriptif - START'!$DC$51&amp;" "&amp;'Descriptif - START'!$DC$52&amp;" "&amp;'Descriptif - START'!$DC$53&amp;" "&amp;'Descriptif - START'!$DC$54&amp;" "&amp;'Descriptif - START'!$DC$55&amp;" "&amp;'Descriptif - START'!$DC$56</f>
        <v xml:space="preserve">                 </v>
      </c>
      <c r="K201" s="352">
        <f>COUNTIF('Descriptif - START'!$BO$5:$BO$87,"?1")+COUNTIF('Descriptif - START'!$BO$5:$BO$87,"?2")+COUNTIF('Descriptif - START'!$BO$5:$BO$87,"?3")+COUNTIF('Descriptif - START'!$BO$5:$BO$87,"?4")+COUNTIF('Descriptif - START'!$BO$5:$BO$87,"?5")+COUNTIF('Descriptif - START'!$BO$5:$BO$87,"?6")+COUNTIF('Descriptif - START'!$BO$5:$BO$87,"?7")+COUNTIF('Descriptif - START'!$BO$5:$BO$87,"?8")+COUNTIF('Descriptif - START'!$BO$5:$BO$87,"?9")+COUNTIF('Descriptif - START'!$BO$5:$BO$87,"?10")+COUNTIF('Descriptif - START'!$BO$5:$BO$87,"?11")+COUNTIF('Descriptif - START'!$BO$5:$BO$87,"?12")+COUNTIF('Descriptif - START'!$BO$5:$BO$87,"?13")+COUNTIF('Descriptif - START'!$BO$5:$BO$87,"?14")</f>
        <v>0</v>
      </c>
      <c r="L201" s="369">
        <f>+COUNTIF('Descriptif - START'!$DC$5:$DC$87,"?*")</f>
        <v>0</v>
      </c>
      <c r="M201" s="95"/>
      <c r="N201" s="95"/>
      <c r="O201" s="95"/>
      <c r="P201" s="1"/>
    </row>
    <row r="202" spans="1:16" ht="32.1" customHeight="1" x14ac:dyDescent="0.25">
      <c r="A202" s="94" t="s">
        <v>362</v>
      </c>
      <c r="B202" s="353" t="str">
        <f>'Descriptif - START'!$BP$5&amp;" "&amp;'Descriptif - START'!$BP$6&amp;" "&amp;'Descriptif - START'!$BP$7&amp;" "&amp;'Descriptif - START'!$BP$8&amp;" "&amp;'Descriptif - START'!$BP$9&amp;" "&amp;'Descriptif - START'!$BP$10&amp;" "&amp;'Descriptif - START'!$BP$11&amp;" "&amp;'Descriptif - START'!$BP$12&amp;" "&amp;'Descriptif - START'!$BP$13&amp;" "&amp;'Descriptif - START'!$BP$14&amp;" "&amp;'Descriptif - START'!$BP$15&amp;" "&amp;'Descriptif - START'!$BP$16&amp;" "&amp;'Descriptif - START'!$BP$17&amp;" "&amp;'Descriptif - START'!$DD$5&amp;" "&amp;'Descriptif - START'!$DD$6&amp;" "&amp;'Descriptif - START'!$DD$7&amp;" "&amp;'Descriptif - START'!$DD$8&amp;" "&amp;'Descriptif - START'!$DD$9&amp;" "&amp;'Descriptif - START'!$DD$10&amp;" "&amp;'Descriptif - START'!$DD$11&amp;" "&amp;'Descriptif - START'!$DD$12&amp;" "&amp;'Descriptif - START'!$DD$13&amp;" "&amp;'Descriptif - START'!$DD$14&amp;" "&amp;'Descriptif - START'!$DD$15&amp;" "&amp;'Descriptif - START'!$DD$16&amp;" "&amp;'Descriptif - START'!$DD$17</f>
        <v xml:space="preserve">                         </v>
      </c>
      <c r="C202" s="354" t="str">
        <f>'Descriptif - START'!$BP$18&amp;" "&amp;'Descriptif - START'!$BP$19&amp;" "&amp;'Descriptif - START'!$BP$20&amp;" "&amp;'Descriptif - START'!$BP$21&amp;" "&amp;'Descriptif - START'!$BP$22&amp;" "&amp;'Descriptif - START'!$DD$18&amp;" "&amp;'Descriptif - START'!$DD$19&amp;" "&amp;'Descriptif - START'!$DD$20&amp;" "&amp;'Descriptif - START'!$DD$21&amp;" "&amp;'Descriptif - START'!$DD$22</f>
        <v xml:space="preserve">         </v>
      </c>
      <c r="D202" s="354" t="str">
        <f>'Descriptif - START'!$BP$23&amp;" "&amp;'Descriptif - START'!$BP$24&amp;" "&amp;'Descriptif - START'!$BP$25&amp;" "&amp;'Descriptif - START'!$BP$26&amp;" "&amp;'Descriptif - START'!$BP$27&amp;" "&amp;'Descriptif - START'!$BP$28&amp;" "&amp;'Descriptif - START'!$BP$29&amp;" "&amp;'Descriptif - START'!$DD$23&amp;" "&amp;'Descriptif - START'!$DD$24&amp;" "&amp;'Descriptif - START'!$DD$25&amp;" "&amp;'Descriptif - START'!$DD$26&amp;" "&amp;'Descriptif - START'!$DD$27&amp;" "&amp;'Descriptif - START'!$DD$28&amp;" "&amp;'Descriptif - START'!$DD$29</f>
        <v xml:space="preserve">             </v>
      </c>
      <c r="E202" s="354" t="str">
        <f>'Descriptif - START'!$BP$30&amp;" "&amp;'Descriptif - START'!$BP$31&amp;" "&amp;'Descriptif - START'!$BP$32&amp;" "&amp;'Descriptif - START'!$DD$30&amp;" "&amp;'Descriptif - START'!$DD$31&amp;" "&amp;'Descriptif - START'!$DD$32</f>
        <v xml:space="preserve">     </v>
      </c>
      <c r="F202" s="354" t="str">
        <f>'Descriptif - START'!$BP$33&amp;" "&amp;'Descriptif - START'!$BP$34&amp;" "&amp;'Descriptif - START'!$BP$35&amp;" "&amp;'Descriptif - START'!$BP$36&amp;" "&amp;'Descriptif - START'!$BP$37&amp;" "&amp;'Descriptif - START'!$BP$38&amp;" "&amp;'Descriptif - START'!$BP$39&amp;" "&amp;'Descriptif - START'!$BP$40&amp;" "&amp;'Descriptif - START'!$BP$41&amp;" "&amp;'Descriptif - START'!$DD$33&amp;" "&amp;'Descriptif - START'!$DD$34&amp;" "&amp;'Descriptif - START'!$DD$35&amp;" "&amp;'Descriptif - START'!$DD$36&amp;" "&amp;'Descriptif - START'!$DD$37&amp;" "&amp;'Descriptif - START'!$DD$38&amp;" "&amp;'Descriptif - START'!$DD$39&amp;" "&amp;'Descriptif - START'!$DD$40&amp;" "&amp;'Descriptif - START'!$DD$41</f>
        <v xml:space="preserve">                 </v>
      </c>
      <c r="G202" s="354" t="str">
        <f>'Descriptif - START'!$BP$42&amp;" "&amp;'Descriptif - START'!$DD$42</f>
        <v xml:space="preserve"> </v>
      </c>
      <c r="H202" s="354" t="str">
        <f>'Descriptif - START'!$BP$43&amp;" "&amp;'Descriptif - START'!$BP$44&amp;" "&amp;'Descriptif - START'!$BP$45&amp;" "&amp;'Descriptif - START'!$DD$43&amp;" "&amp;'Descriptif - START'!$DD$44&amp;" "&amp;'Descriptif - START'!$DD$45</f>
        <v xml:space="preserve">     </v>
      </c>
      <c r="I202" s="354" t="str">
        <f>'Descriptif - START'!$BP$46&amp;" "&amp;'Descriptif - START'!$BP$47&amp;" "&amp;'Descriptif - START'!$DD$46&amp;" "&amp;'Descriptif - START'!$DD$47</f>
        <v xml:space="preserve">   </v>
      </c>
      <c r="J202" s="367" t="str">
        <f>'Descriptif - START'!$BP$48&amp;" "&amp;'Descriptif - START'!$BP$49&amp;" "&amp;'Descriptif - START'!$BP$50&amp;" "&amp;'Descriptif - START'!$BP$51&amp;" "&amp;'Descriptif - START'!$BP$52&amp;" "&amp;'Descriptif - START'!$BP$53&amp;" "&amp;'Descriptif - START'!$BP$54&amp;" "&amp;'Descriptif - START'!$BP$55&amp;" "&amp;'Descriptif - START'!$BP$56&amp;" "&amp;'Descriptif - START'!$DD$48&amp;" "&amp;'Descriptif - START'!$DD$49&amp;" "&amp;'Descriptif - START'!$DD$50&amp;" "&amp;'Descriptif - START'!$DD$51&amp;" "&amp;'Descriptif - START'!$DD$52&amp;" "&amp;'Descriptif - START'!$DD$53&amp;" "&amp;'Descriptif - START'!$DD$54&amp;" "&amp;'Descriptif - START'!$DD$55&amp;" "&amp;'Descriptif - START'!$DD$56</f>
        <v xml:space="preserve">                 </v>
      </c>
      <c r="K202" s="356">
        <f>COUNTIF('Descriptif - START'!$BP$5:$BP$87,"?1")+COUNTIF('Descriptif - START'!$BP$5:$BP$87,"?2")+COUNTIF('Descriptif - START'!$BP$5:$BP$87,"?3")+COUNTIF('Descriptif - START'!$BP$5:$BP$87,"?4")+COUNTIF('Descriptif - START'!$BP$5:$BP$87,"?5")+COUNTIF('Descriptif - START'!$BP$5:$BP$87,"?6")+COUNTIF('Descriptif - START'!$BP$5:$BP$87,"?7")+COUNTIF('Descriptif - START'!$BP$5:$BP$87,"?8")+COUNTIF('Descriptif - START'!$BP$5:$BP$87,"?9")+COUNTIF('Descriptif - START'!$BP$5:$BP$87,"?10")+COUNTIF('Descriptif - START'!$BP$5:$BP$87,"?11")+COUNTIF('Descriptif - START'!$BP$5:$BP$87,"?12")+COUNTIF('Descriptif - START'!$BP$5:$BP$87,"?13")+COUNTIF('Descriptif - START'!$BP$5:$BP$87,"?14")</f>
        <v>0</v>
      </c>
      <c r="L202" s="370">
        <f>+COUNTIF('Descriptif - START'!$DD$5:$DD$87,"?*")</f>
        <v>0</v>
      </c>
      <c r="M202" s="95"/>
      <c r="N202" s="95"/>
      <c r="O202" s="95"/>
      <c r="P202" s="1"/>
    </row>
    <row r="203" spans="1:16" ht="32.1" customHeight="1" x14ac:dyDescent="0.25">
      <c r="A203" s="29" t="s">
        <v>363</v>
      </c>
      <c r="B203" s="349" t="str">
        <f>'Descriptif - START'!$BQ$5&amp;" "&amp;'Descriptif - START'!$BQ$6&amp;" "&amp;'Descriptif - START'!$BQ$7&amp;" "&amp;'Descriptif - START'!$BQ$8&amp;" "&amp;'Descriptif - START'!$BQ$9&amp;" "&amp;'Descriptif - START'!$BQ$10&amp;" "&amp;'Descriptif - START'!$BQ$11&amp;" "&amp;'Descriptif - START'!$BQ$12&amp;" "&amp;'Descriptif - START'!$BQ$13&amp;" "&amp;'Descriptif - START'!$BQ$14&amp;" "&amp;'Descriptif - START'!$BQ$15&amp;" "&amp;'Descriptif - START'!$BQ$16&amp;" "&amp;'Descriptif - START'!$BQ$17&amp;" "&amp;'Descriptif - START'!$DE$5&amp;" "&amp;'Descriptif - START'!$DE$6&amp;" "&amp;'Descriptif - START'!$DE$7&amp;" "&amp;'Descriptif - START'!$DE$8&amp;" "&amp;'Descriptif - START'!$DE$9&amp;" "&amp;'Descriptif - START'!$DE$10&amp;" "&amp;'Descriptif - START'!$DE$11&amp;" "&amp;'Descriptif - START'!$DE$12&amp;" "&amp;'Descriptif - START'!$DE$13&amp;" "&amp;'Descriptif - START'!$DE$14&amp;" "&amp;'Descriptif - START'!$DE$15&amp;" "&amp;'Descriptif - START'!$DE$16&amp;" "&amp;'Descriptif - START'!$DE$17</f>
        <v xml:space="preserve">                         </v>
      </c>
      <c r="C203" s="350" t="str">
        <f>'Descriptif - START'!$BQ$18&amp;" "&amp;'Descriptif - START'!$BQ$19&amp;" "&amp;'Descriptif - START'!$BQ$20&amp;" "&amp;'Descriptif - START'!$BQ$21&amp;" "&amp;'Descriptif - START'!$BQ$22&amp;" "&amp;'Descriptif - START'!$DE$18&amp;" "&amp;'Descriptif - START'!$DE$19&amp;" "&amp;'Descriptif - START'!$DE$20&amp;" "&amp;'Descriptif - START'!$DE$21&amp;" "&amp;'Descriptif - START'!$DE$22</f>
        <v xml:space="preserve">         </v>
      </c>
      <c r="D203" s="350" t="str">
        <f>'Descriptif - START'!$BQ$23&amp;" "&amp;'Descriptif - START'!$BQ$24&amp;" "&amp;'Descriptif - START'!$BQ$25&amp;" "&amp;'Descriptif - START'!$BQ$26&amp;" "&amp;'Descriptif - START'!$BQ$27&amp;" "&amp;'Descriptif - START'!$BQ$28&amp;" "&amp;'Descriptif - START'!$BQ$29&amp;" "&amp;'Descriptif - START'!$DE$23&amp;" "&amp;'Descriptif - START'!$DE$24&amp;" "&amp;'Descriptif - START'!$DE$25&amp;" "&amp;'Descriptif - START'!$DE$26&amp;" "&amp;'Descriptif - START'!$DE$27&amp;" "&amp;'Descriptif - START'!$DE$28&amp;" "&amp;'Descriptif - START'!$DE$29</f>
        <v xml:space="preserve">             </v>
      </c>
      <c r="E203" s="350" t="str">
        <f>'Descriptif - START'!$BQ$30&amp;" "&amp;'Descriptif - START'!$BQ$31&amp;" "&amp;'Descriptif - START'!$BQ$32&amp;" "&amp;'Descriptif - START'!$DE$30&amp;" "&amp;'Descriptif - START'!$DE$31&amp;" "&amp;'Descriptif - START'!$DE$32</f>
        <v xml:space="preserve">     </v>
      </c>
      <c r="F203" s="350" t="str">
        <f>'Descriptif - START'!$BQ$33&amp;" "&amp;'Descriptif - START'!$BQ$34&amp;" "&amp;'Descriptif - START'!$BQ$35&amp;" "&amp;'Descriptif - START'!$BQ$36&amp;" "&amp;'Descriptif - START'!$BQ$37&amp;" "&amp;'Descriptif - START'!$BQ$38&amp;" "&amp;'Descriptif - START'!$BQ$39&amp;" "&amp;'Descriptif - START'!$BQ$40&amp;" "&amp;'Descriptif - START'!$BQ$41&amp;" "&amp;'Descriptif - START'!$DE$33&amp;" "&amp;'Descriptif - START'!$DE$34&amp;" "&amp;'Descriptif - START'!$DE$35&amp;" "&amp;'Descriptif - START'!$DE$36&amp;" "&amp;'Descriptif - START'!$DE$37&amp;" "&amp;'Descriptif - START'!$DE$38&amp;" "&amp;'Descriptif - START'!$DE$39&amp;" "&amp;'Descriptif - START'!$DE$40&amp;" "&amp;'Descriptif - START'!$DE$41</f>
        <v xml:space="preserve">                 </v>
      </c>
      <c r="G203" s="350" t="str">
        <f>'Descriptif - START'!$BQ$42&amp;" "&amp;'Descriptif - START'!$DE$42</f>
        <v xml:space="preserve"> </v>
      </c>
      <c r="H203" s="350" t="str">
        <f>'Descriptif - START'!$BQ$43&amp;" "&amp;'Descriptif - START'!$BQ$44&amp;" "&amp;'Descriptif - START'!$BQ$45&amp;" "&amp;'Descriptif - START'!$DE$43&amp;" "&amp;'Descriptif - START'!$DE$44&amp;" "&amp;'Descriptif - START'!$DE$45</f>
        <v xml:space="preserve">     </v>
      </c>
      <c r="I203" s="350" t="str">
        <f>'Descriptif - START'!$BQ$46&amp;" "&amp;'Descriptif - START'!$BQ$47&amp;" "&amp;'Descriptif - START'!$DE$46&amp;" "&amp;'Descriptif - START'!$DE$47</f>
        <v xml:space="preserve">   </v>
      </c>
      <c r="J203" s="366" t="str">
        <f>'Descriptif - START'!$BQ$48&amp;" "&amp;'Descriptif - START'!$BQ$49&amp;" "&amp;'Descriptif - START'!$BQ$50&amp;" "&amp;'Descriptif - START'!$BQ$51&amp;" "&amp;'Descriptif - START'!$BQ$52&amp;" "&amp;'Descriptif - START'!$BQ$53&amp;" "&amp;'Descriptif - START'!$BQ$54&amp;" "&amp;'Descriptif - START'!$BQ$55&amp;" "&amp;'Descriptif - START'!$BQ$56&amp;" "&amp;'Descriptif - START'!$DE$48&amp;" "&amp;'Descriptif - START'!$DE$49&amp;" "&amp;'Descriptif - START'!$DE$50&amp;" "&amp;'Descriptif - START'!$DE$51&amp;" "&amp;'Descriptif - START'!$DE$52&amp;" "&amp;'Descriptif - START'!$DE$53&amp;" "&amp;'Descriptif - START'!$DE$54&amp;" "&amp;'Descriptif - START'!$DE$55&amp;" "&amp;'Descriptif - START'!$DE$56</f>
        <v xml:space="preserve">                 </v>
      </c>
      <c r="K203" s="352">
        <f>COUNTIF('Descriptif - START'!$BQ$5:$BQ$87,"?1")+COUNTIF('Descriptif - START'!$BQ$5:$BQ$87,"?2")+COUNTIF('Descriptif - START'!$BQ$5:$BQ$87,"?3")+COUNTIF('Descriptif - START'!$BQ$5:$BQ$87,"?4")+COUNTIF('Descriptif - START'!$BQ$5:$BQ$87,"?5")+COUNTIF('Descriptif - START'!$BQ$5:$BQ$87,"?6")+COUNTIF('Descriptif - START'!$BQ$5:$BQ$87,"?7")+COUNTIF('Descriptif - START'!$BQ$5:$BQ$87,"?8")+COUNTIF('Descriptif - START'!$BQ$5:$BQ$87,"?9")+COUNTIF('Descriptif - START'!$BQ$5:$BQ$87,"?10")+COUNTIF('Descriptif - START'!$BQ$5:$BQ$87,"?11")+COUNTIF('Descriptif - START'!$BQ$5:$BQ$87,"?12")+COUNTIF('Descriptif - START'!$BQ$5:$BQ$87,"?13")+COUNTIF('Descriptif - START'!$BQ$5:$BQ$87,"?14")</f>
        <v>0</v>
      </c>
      <c r="L203" s="369">
        <f>+COUNTIF('Descriptif - START'!$DE$5:$DE$87,"?*")</f>
        <v>0</v>
      </c>
      <c r="M203" s="95"/>
      <c r="N203" s="95"/>
      <c r="O203" s="95"/>
      <c r="P203" s="1"/>
    </row>
    <row r="204" spans="1:16" ht="32.1" customHeight="1" x14ac:dyDescent="0.25">
      <c r="A204" s="94" t="s">
        <v>364</v>
      </c>
      <c r="B204" s="353" t="str">
        <f>'Descriptif - START'!$BR$5&amp;" "&amp;'Descriptif - START'!$BR$6&amp;" "&amp;'Descriptif - START'!$BR$7&amp;" "&amp;'Descriptif - START'!$BR$8&amp;" "&amp;'Descriptif - START'!$BR$9&amp;" "&amp;'Descriptif - START'!$BR$10&amp;" "&amp;'Descriptif - START'!$BR$11&amp;" "&amp;'Descriptif - START'!$BR$12&amp;" "&amp;'Descriptif - START'!$BR$13&amp;" "&amp;'Descriptif - START'!$BR$14&amp;" "&amp;'Descriptif - START'!$BR$15&amp;" "&amp;'Descriptif - START'!$BR$16&amp;" "&amp;'Descriptif - START'!$BR$17&amp;" "&amp;'Descriptif - START'!$DF$5&amp;" "&amp;'Descriptif - START'!$DF$6&amp;" "&amp;'Descriptif - START'!$DF$7&amp;" "&amp;'Descriptif - START'!$DF$8&amp;" "&amp;'Descriptif - START'!$DF$9&amp;" "&amp;'Descriptif - START'!$DF$10&amp;" "&amp;'Descriptif - START'!$DF$11&amp;" "&amp;'Descriptif - START'!$DF$12&amp;" "&amp;'Descriptif - START'!$DF$13&amp;" "&amp;'Descriptif - START'!$DF$14&amp;" "&amp;'Descriptif - START'!$DF$15&amp;" "&amp;'Descriptif - START'!$DF$16&amp;" "&amp;'Descriptif - START'!$DF$17</f>
        <v xml:space="preserve">                         </v>
      </c>
      <c r="C204" s="354" t="str">
        <f>'Descriptif - START'!$BR$18&amp;" "&amp;'Descriptif - START'!$BR$19&amp;" "&amp;'Descriptif - START'!$BR$20&amp;" "&amp;'Descriptif - START'!$BR$21&amp;" "&amp;'Descriptif - START'!$BR$22&amp;" "&amp;'Descriptif - START'!$DF$18&amp;" "&amp;'Descriptif - START'!$DF$19&amp;" "&amp;'Descriptif - START'!$DF$20&amp;" "&amp;'Descriptif - START'!$DF$21&amp;" "&amp;'Descriptif - START'!$DF$22</f>
        <v xml:space="preserve">         </v>
      </c>
      <c r="D204" s="354" t="str">
        <f>'Descriptif - START'!$BR$23&amp;" "&amp;'Descriptif - START'!$BR$24&amp;" "&amp;'Descriptif - START'!$BR$25&amp;" "&amp;'Descriptif - START'!$BR$26&amp;" "&amp;'Descriptif - START'!$BR$27&amp;" "&amp;'Descriptif - START'!$BR$28&amp;" "&amp;'Descriptif - START'!$BR$29&amp;" "&amp;'Descriptif - START'!$DF$23&amp;" "&amp;'Descriptif - START'!$DF$24&amp;" "&amp;'Descriptif - START'!$DF$25&amp;" "&amp;'Descriptif - START'!$DF$26&amp;" "&amp;'Descriptif - START'!$DF$27&amp;" "&amp;'Descriptif - START'!$DF$28&amp;" "&amp;'Descriptif - START'!$DF$29</f>
        <v xml:space="preserve">             </v>
      </c>
      <c r="E204" s="354" t="str">
        <f>'Descriptif - START'!$BR$30&amp;" "&amp;'Descriptif - START'!$BR$31&amp;" "&amp;'Descriptif - START'!$BR$32&amp;" "&amp;'Descriptif - START'!$DF$30&amp;" "&amp;'Descriptif - START'!$DF$31&amp;" "&amp;'Descriptif - START'!$DF$32</f>
        <v xml:space="preserve">     </v>
      </c>
      <c r="F204" s="354" t="str">
        <f>'Descriptif - START'!$BR$33&amp;" "&amp;'Descriptif - START'!$BR$34&amp;" "&amp;'Descriptif - START'!$BR$35&amp;" "&amp;'Descriptif - START'!$BR$36&amp;" "&amp;'Descriptif - START'!$BR$37&amp;" "&amp;'Descriptif - START'!$BR$38&amp;" "&amp;'Descriptif - START'!$BR$39&amp;" "&amp;'Descriptif - START'!$BR$40&amp;" "&amp;'Descriptif - START'!$BR$41&amp;" "&amp;'Descriptif - START'!$DF$33&amp;" "&amp;'Descriptif - START'!$DF$34&amp;" "&amp;'Descriptif - START'!$DF$35&amp;" "&amp;'Descriptif - START'!$DF$36&amp;" "&amp;'Descriptif - START'!$DF$37&amp;" "&amp;'Descriptif - START'!$DF$38&amp;" "&amp;'Descriptif - START'!$DF$39&amp;" "&amp;'Descriptif - START'!$DF$40&amp;" "&amp;'Descriptif - START'!$DF$41</f>
        <v xml:space="preserve">                 </v>
      </c>
      <c r="G204" s="354" t="str">
        <f>'Descriptif - START'!$BR$42&amp;" "&amp;'Descriptif - START'!$DF$42</f>
        <v xml:space="preserve"> </v>
      </c>
      <c r="H204" s="354" t="str">
        <f>'Descriptif - START'!$BR$43&amp;" "&amp;'Descriptif - START'!$BR$44&amp;" "&amp;'Descriptif - START'!$BR$45&amp;" "&amp;'Descriptif - START'!$DF$43&amp;" "&amp;'Descriptif - START'!$DF$44&amp;" "&amp;'Descriptif - START'!$DF$45</f>
        <v xml:space="preserve">     </v>
      </c>
      <c r="I204" s="354" t="str">
        <f>'Descriptif - START'!$BR$46&amp;" "&amp;'Descriptif - START'!$BR$47&amp;" "&amp;'Descriptif - START'!$DF$46&amp;" "&amp;'Descriptif - START'!$DF$47</f>
        <v xml:space="preserve">   </v>
      </c>
      <c r="J204" s="367" t="str">
        <f>'Descriptif - START'!$BR$48&amp;" "&amp;'Descriptif - START'!$BR$49&amp;" "&amp;'Descriptif - START'!$BR$50&amp;" "&amp;'Descriptif - START'!$BR$51&amp;" "&amp;'Descriptif - START'!$BR$52&amp;" "&amp;'Descriptif - START'!$BR$53&amp;" "&amp;'Descriptif - START'!$BR$54&amp;" "&amp;'Descriptif - START'!$BR$55&amp;" "&amp;'Descriptif - START'!$BR$56&amp;" "&amp;'Descriptif - START'!$DF$48&amp;" "&amp;'Descriptif - START'!$DF$49&amp;" "&amp;'Descriptif - START'!$DF$50&amp;" "&amp;'Descriptif - START'!$DF$51&amp;" "&amp;'Descriptif - START'!$DF$52&amp;" "&amp;'Descriptif - START'!$DF$53&amp;" "&amp;'Descriptif - START'!$DF$54&amp;" "&amp;'Descriptif - START'!$DF$55&amp;" "&amp;'Descriptif - START'!$DF$56</f>
        <v xml:space="preserve">                 </v>
      </c>
      <c r="K204" s="356">
        <f>COUNTIF('Descriptif - START'!$BR$5:$BR$87,"?1")+COUNTIF('Descriptif - START'!$BR$5:$BR$87,"?2")+COUNTIF('Descriptif - START'!$BR$5:$BR$87,"?3")+COUNTIF('Descriptif - START'!$BR$5:$BR$87,"?4")+COUNTIF('Descriptif - START'!$BR$5:$BR$87,"?5")+COUNTIF('Descriptif - START'!$BR$5:$BR$87,"?6")+COUNTIF('Descriptif - START'!$BR$5:$BR$87,"?7")+COUNTIF('Descriptif - START'!$BR$5:$BR$87,"?8")+COUNTIF('Descriptif - START'!$BR$5:$BR$87,"?9")+COUNTIF('Descriptif - START'!$BR$5:$BR$87,"?10")+COUNTIF('Descriptif - START'!$BR$5:$BR$87,"?11")+COUNTIF('Descriptif - START'!$BR$5:$BR$87,"?12")+COUNTIF('Descriptif - START'!$BR$5:$BR$87,"?13")+COUNTIF('Descriptif - START'!$BR$5:$BR$87,"?14")</f>
        <v>0</v>
      </c>
      <c r="L204" s="370">
        <f>+COUNTIF('Descriptif - START'!$DF$5:$DF$87,"?*")</f>
        <v>0</v>
      </c>
    </row>
    <row r="205" spans="1:16" ht="32.1" customHeight="1" x14ac:dyDescent="0.25">
      <c r="A205" s="29" t="s">
        <v>365</v>
      </c>
      <c r="B205" s="349" t="str">
        <f>'Descriptif - START'!$BS$5&amp;" "&amp;'Descriptif - START'!$BS$6&amp;" "&amp;'Descriptif - START'!$BS$7&amp;" "&amp;'Descriptif - START'!$BS$8&amp;" "&amp;'Descriptif - START'!$BS$9&amp;" "&amp;'Descriptif - START'!$BS$10&amp;" "&amp;'Descriptif - START'!$BS$11&amp;" "&amp;'Descriptif - START'!$BS$12&amp;" "&amp;'Descriptif - START'!$BS$13&amp;" "&amp;'Descriptif - START'!$BS$14&amp;" "&amp;'Descriptif - START'!$BS$15&amp;" "&amp;'Descriptif - START'!$BS$16&amp;" "&amp;'Descriptif - START'!$BS$17&amp;" "&amp;'Descriptif - START'!$DG$5&amp;" "&amp;'Descriptif - START'!$DG$6&amp;" "&amp;'Descriptif - START'!$DG$7&amp;" "&amp;'Descriptif - START'!$DG$8&amp;" "&amp;'Descriptif - START'!$DG$9&amp;" "&amp;'Descriptif - START'!$DG$10&amp;" "&amp;'Descriptif - START'!$DG$11&amp;" "&amp;'Descriptif - START'!$DG$12&amp;" "&amp;'Descriptif - START'!$DG$13&amp;" "&amp;'Descriptif - START'!$DG$14&amp;" "&amp;'Descriptif - START'!$DG$15&amp;" "&amp;'Descriptif - START'!$DG$16&amp;" "&amp;'Descriptif - START'!$DG$17</f>
        <v xml:space="preserve">                         </v>
      </c>
      <c r="C205" s="350" t="str">
        <f>'Descriptif - START'!$BS$18&amp;" "&amp;'Descriptif - START'!$BS$19&amp;" "&amp;'Descriptif - START'!$BS$20&amp;" "&amp;'Descriptif - START'!$BS$21&amp;" "&amp;'Descriptif - START'!$BS$22&amp;" "&amp;'Descriptif - START'!$DG$18&amp;" "&amp;'Descriptif - START'!$DG$19&amp;" "&amp;'Descriptif - START'!$DG$20&amp;" "&amp;'Descriptif - START'!$DG$21&amp;" "&amp;'Descriptif - START'!$DG$22</f>
        <v xml:space="preserve">         </v>
      </c>
      <c r="D205" s="350" t="str">
        <f>'Descriptif - START'!$BS$23&amp;" "&amp;'Descriptif - START'!$BS$24&amp;" "&amp;'Descriptif - START'!$BS$25&amp;" "&amp;'Descriptif - START'!$BS$26&amp;" "&amp;'Descriptif - START'!$BS$27&amp;" "&amp;'Descriptif - START'!$BS$28&amp;" "&amp;'Descriptif - START'!$BS$29&amp;" "&amp;'Descriptif - START'!$DG$23&amp;" "&amp;'Descriptif - START'!$DG$24&amp;" "&amp;'Descriptif - START'!$DG$25&amp;" "&amp;'Descriptif - START'!$DG$26&amp;" "&amp;'Descriptif - START'!$DG$27&amp;" "&amp;'Descriptif - START'!$DG$28&amp;" "&amp;'Descriptif - START'!$DG$29</f>
        <v xml:space="preserve">             </v>
      </c>
      <c r="E205" s="350" t="str">
        <f>'Descriptif - START'!$BS$30&amp;" "&amp;'Descriptif - START'!$BS$31&amp;" "&amp;'Descriptif - START'!$BS$32&amp;" "&amp;'Descriptif - START'!$DG$30&amp;" "&amp;'Descriptif - START'!$DG$31&amp;" "&amp;'Descriptif - START'!$DG$32</f>
        <v xml:space="preserve">     </v>
      </c>
      <c r="F205" s="350" t="str">
        <f>'Descriptif - START'!$BS$33&amp;" "&amp;'Descriptif - START'!$BS$34&amp;" "&amp;'Descriptif - START'!$BS$35&amp;" "&amp;'Descriptif - START'!$BS$36&amp;" "&amp;'Descriptif - START'!$BS$37&amp;" "&amp;'Descriptif - START'!$BS$38&amp;" "&amp;'Descriptif - START'!$BS$39&amp;" "&amp;'Descriptif - START'!$BS$40&amp;" "&amp;'Descriptif - START'!$BS$41&amp;" "&amp;'Descriptif - START'!$DG$33&amp;" "&amp;'Descriptif - START'!$DG$34&amp;" "&amp;'Descriptif - START'!$DG$35&amp;" "&amp;'Descriptif - START'!$DG$36&amp;" "&amp;'Descriptif - START'!$DG$37&amp;" "&amp;'Descriptif - START'!$DG$38&amp;" "&amp;'Descriptif - START'!$DG$39&amp;" "&amp;'Descriptif - START'!$DG$40&amp;" "&amp;'Descriptif - START'!$DG$41</f>
        <v xml:space="preserve">                 </v>
      </c>
      <c r="G205" s="350" t="str">
        <f>'Descriptif - START'!$BS$42&amp;" "&amp;'Descriptif - START'!$DG$42</f>
        <v xml:space="preserve"> </v>
      </c>
      <c r="H205" s="350" t="str">
        <f>'Descriptif - START'!$BS$43&amp;" "&amp;'Descriptif - START'!$BS$44&amp;" "&amp;'Descriptif - START'!$BS$45&amp;" "&amp;'Descriptif - START'!$DG$43&amp;" "&amp;'Descriptif - START'!$DG$44&amp;" "&amp;'Descriptif - START'!$DG$45</f>
        <v xml:space="preserve">     </v>
      </c>
      <c r="I205" s="350" t="str">
        <f>'Descriptif - START'!$BS$46&amp;" "&amp;'Descriptif - START'!$BS$47&amp;" "&amp;'Descriptif - START'!$DG$46&amp;" "&amp;'Descriptif - START'!$DG$47</f>
        <v xml:space="preserve">   </v>
      </c>
      <c r="J205" s="366" t="str">
        <f>'Descriptif - START'!$BS$48&amp;" "&amp;'Descriptif - START'!$BS$49&amp;" "&amp;'Descriptif - START'!$BS$50&amp;" "&amp;'Descriptif - START'!$BS$51&amp;" "&amp;'Descriptif - START'!$BS$52&amp;" "&amp;'Descriptif - START'!$BS$53&amp;" "&amp;'Descriptif - START'!$BS$54&amp;" "&amp;'Descriptif - START'!$BS$55&amp;" "&amp;'Descriptif - START'!$BS$56&amp;" "&amp;'Descriptif - START'!$DG$48&amp;" "&amp;'Descriptif - START'!$DG$49&amp;" "&amp;'Descriptif - START'!$DG$50&amp;" "&amp;'Descriptif - START'!$DG$51&amp;" "&amp;'Descriptif - START'!$DG$52&amp;" "&amp;'Descriptif - START'!$DG$53&amp;" "&amp;'Descriptif - START'!$DG$54&amp;" "&amp;'Descriptif - START'!$DG$55&amp;" "&amp;'Descriptif - START'!$DG$56</f>
        <v xml:space="preserve">                 </v>
      </c>
      <c r="K205" s="352">
        <f>COUNTIF('Descriptif - START'!$BS$5:$BS$87,"?1")+COUNTIF('Descriptif - START'!$BS$5:$BS$87,"?2")+COUNTIF('Descriptif - START'!$BS$5:$BS$87,"?3")+COUNTIF('Descriptif - START'!$BS$5:$BS$87,"?4")+COUNTIF('Descriptif - START'!$BS$5:$BS$87,"?5")+COUNTIF('Descriptif - START'!$BS$5:$BS$87,"?6")+COUNTIF('Descriptif - START'!$BS$5:$BS$87,"?7")+COUNTIF('Descriptif - START'!$BS$5:$BS$87,"?8")+COUNTIF('Descriptif - START'!$BS$5:$BS$87,"?9")+COUNTIF('Descriptif - START'!$BS$5:$BS$87,"?10")+COUNTIF('Descriptif - START'!$BS$5:$BS$87,"?11")+COUNTIF('Descriptif - START'!$BS$5:$BS$87,"?12")+COUNTIF('Descriptif - START'!$BS$5:$BS$87,"?13")+COUNTIF('Descriptif - START'!$BS$5:$BS$87,"?14")</f>
        <v>0</v>
      </c>
      <c r="L205" s="369">
        <f>+COUNTIF('Descriptif - START'!$DG$5:$DG$87,"?*")</f>
        <v>0</v>
      </c>
    </row>
    <row r="206" spans="1:16" ht="32.1" customHeight="1" x14ac:dyDescent="0.25">
      <c r="A206" s="94" t="s">
        <v>366</v>
      </c>
      <c r="B206" s="353" t="str">
        <f>'Descriptif - START'!$BT$5&amp;" "&amp;'Descriptif - START'!$BT$6&amp;" "&amp;'Descriptif - START'!$BT$7&amp;" "&amp;'Descriptif - START'!$BT$8&amp;" "&amp;'Descriptif - START'!$BT$9&amp;" "&amp;'Descriptif - START'!$BT$10&amp;" "&amp;'Descriptif - START'!$BT$11&amp;" "&amp;'Descriptif - START'!$BT$12&amp;" "&amp;'Descriptif - START'!$BT$13&amp;" "&amp;'Descriptif - START'!$BT$14&amp;" "&amp;'Descriptif - START'!$BT$15&amp;" "&amp;'Descriptif - START'!$BT$16&amp;" "&amp;'Descriptif - START'!$BT$17&amp;" "&amp;'Descriptif - START'!$DH$5&amp;" "&amp;'Descriptif - START'!$DH$6&amp;" "&amp;'Descriptif - START'!$DH$7&amp;" "&amp;'Descriptif - START'!$DH$8&amp;" "&amp;'Descriptif - START'!$DH$9&amp;" "&amp;'Descriptif - START'!$DH$10&amp;" "&amp;'Descriptif - START'!$DH$11&amp;" "&amp;'Descriptif - START'!$DH$12&amp;" "&amp;'Descriptif - START'!$DH$13&amp;" "&amp;'Descriptif - START'!$DH$14&amp;" "&amp;'Descriptif - START'!$DH$15&amp;" "&amp;'Descriptif - START'!$DH$16&amp;" "&amp;'Descriptif - START'!$DH$17</f>
        <v xml:space="preserve">                         </v>
      </c>
      <c r="C206" s="354" t="str">
        <f>'Descriptif - START'!$BT$18&amp;" "&amp;'Descriptif - START'!$BT$19&amp;" "&amp;'Descriptif - START'!$BT$20&amp;" "&amp;'Descriptif - START'!$BT$21&amp;" "&amp;'Descriptif - START'!$BT$22&amp;" "&amp;'Descriptif - START'!$DH$18&amp;" "&amp;'Descriptif - START'!$DH$19&amp;" "&amp;'Descriptif - START'!$DH$20&amp;" "&amp;'Descriptif - START'!$DH$21&amp;" "&amp;'Descriptif - START'!$DH$22</f>
        <v xml:space="preserve">         </v>
      </c>
      <c r="D206" s="354" t="str">
        <f>'Descriptif - START'!$BT$23&amp;" "&amp;'Descriptif - START'!$BT$24&amp;" "&amp;'Descriptif - START'!$BT$25&amp;" "&amp;'Descriptif - START'!$BT$26&amp;" "&amp;'Descriptif - START'!$BT$27&amp;" "&amp;'Descriptif - START'!$BT$28&amp;" "&amp;'Descriptif - START'!$BT$29&amp;" "&amp;'Descriptif - START'!$DH$23&amp;" "&amp;'Descriptif - START'!$DH$24&amp;" "&amp;'Descriptif - START'!$DH$25&amp;" "&amp;'Descriptif - START'!$DH$26&amp;" "&amp;'Descriptif - START'!$DH$27&amp;" "&amp;'Descriptif - START'!$DH$28&amp;" "&amp;'Descriptif - START'!$DH$29</f>
        <v xml:space="preserve">             </v>
      </c>
      <c r="E206" s="354" t="str">
        <f>'Descriptif - START'!$BT$30&amp;" "&amp;'Descriptif - START'!$BT$31&amp;" "&amp;'Descriptif - START'!$BT$32&amp;" "&amp;'Descriptif - START'!$DH$30&amp;" "&amp;'Descriptif - START'!$DH$31&amp;" "&amp;'Descriptif - START'!$DH$32</f>
        <v xml:space="preserve">     </v>
      </c>
      <c r="F206" s="354" t="str">
        <f>'Descriptif - START'!$BT$33&amp;" "&amp;'Descriptif - START'!$BT$34&amp;" "&amp;'Descriptif - START'!$BT$35&amp;" "&amp;'Descriptif - START'!$BT$36&amp;" "&amp;'Descriptif - START'!$BT$37&amp;" "&amp;'Descriptif - START'!$BT$38&amp;" "&amp;'Descriptif - START'!$BT$39&amp;" "&amp;'Descriptif - START'!$BT$40&amp;" "&amp;'Descriptif - START'!$BT$41&amp;" "&amp;'Descriptif - START'!$DH$33&amp;" "&amp;'Descriptif - START'!$DH$34&amp;" "&amp;'Descriptif - START'!$DH$35&amp;" "&amp;'Descriptif - START'!$DH$36&amp;" "&amp;'Descriptif - START'!$DH$37&amp;" "&amp;'Descriptif - START'!$DH$38&amp;" "&amp;'Descriptif - START'!$DH$39&amp;" "&amp;'Descriptif - START'!$DH$40&amp;" "&amp;'Descriptif - START'!$DH$41</f>
        <v xml:space="preserve">                 </v>
      </c>
      <c r="G206" s="354" t="str">
        <f>'Descriptif - START'!$BT$42&amp;" "&amp;'Descriptif - START'!$DH$42</f>
        <v xml:space="preserve"> </v>
      </c>
      <c r="H206" s="354" t="str">
        <f>'Descriptif - START'!$BT$43&amp;" "&amp;'Descriptif - START'!$BT$44&amp;" "&amp;'Descriptif - START'!$BT$45&amp;" "&amp;'Descriptif - START'!$DH$43&amp;" "&amp;'Descriptif - START'!$DH$44&amp;" "&amp;'Descriptif - START'!$DH$45</f>
        <v xml:space="preserve">     </v>
      </c>
      <c r="I206" s="354" t="str">
        <f>'Descriptif - START'!$BT$46&amp;" "&amp;'Descriptif - START'!$BT$47&amp;" "&amp;'Descriptif - START'!$DH$46&amp;" "&amp;'Descriptif - START'!$DH$47</f>
        <v xml:space="preserve">   </v>
      </c>
      <c r="J206" s="367" t="str">
        <f>'Descriptif - START'!$BT$48&amp;" "&amp;'Descriptif - START'!$BT$49&amp;" "&amp;'Descriptif - START'!$BT$50&amp;" "&amp;'Descriptif - START'!$BT$51&amp;" "&amp;'Descriptif - START'!$BT$52&amp;" "&amp;'Descriptif - START'!$BT$53&amp;" "&amp;'Descriptif - START'!$BT$54&amp;" "&amp;'Descriptif - START'!$BT$55&amp;" "&amp;'Descriptif - START'!$BT$56&amp;" "&amp;'Descriptif - START'!$DH$48&amp;" "&amp;'Descriptif - START'!$DH$49&amp;" "&amp;'Descriptif - START'!$DH$50&amp;" "&amp;'Descriptif - START'!$DH$51&amp;" "&amp;'Descriptif - START'!$DH$52&amp;" "&amp;'Descriptif - START'!$DH$53&amp;" "&amp;'Descriptif - START'!$DH$54&amp;" "&amp;'Descriptif - START'!$DH$55&amp;" "&amp;'Descriptif - START'!$DH$56</f>
        <v xml:space="preserve">                 </v>
      </c>
      <c r="K206" s="356">
        <f>COUNTIF('Descriptif - START'!$BT$5:$BT$87,"?1")+COUNTIF('Descriptif - START'!$BT$5:$BT$87,"?2")+COUNTIF('Descriptif - START'!$BT$5:$BT$87,"?3")+COUNTIF('Descriptif - START'!$BT$5:$BT$87,"?4")+COUNTIF('Descriptif - START'!$BT$5:$BT$87,"?5")+COUNTIF('Descriptif - START'!$BT$5:$BT$87,"?6")+COUNTIF('Descriptif - START'!$BT$5:$BT$87,"?7")+COUNTIF('Descriptif - START'!$BT$5:$BT$87,"?8")+COUNTIF('Descriptif - START'!$BT$5:$BT$87,"?9")+COUNTIF('Descriptif - START'!$BT$5:$BT$87,"?10")+COUNTIF('Descriptif - START'!$BT$5:$BT$87,"?11")+COUNTIF('Descriptif - START'!$BT$5:$BT$87,"?12")+COUNTIF('Descriptif - START'!$BT$5:$BT$87,"?13")+COUNTIF('Descriptif - START'!$BT$5:$BT$87,"?14")</f>
        <v>0</v>
      </c>
      <c r="L206" s="370">
        <f>+COUNTIF('Descriptif - START'!$DH$5:$DH$87,"?*")</f>
        <v>0</v>
      </c>
    </row>
    <row r="207" spans="1:16" ht="32.1" customHeight="1" x14ac:dyDescent="0.25">
      <c r="A207" s="29" t="s">
        <v>367</v>
      </c>
      <c r="B207" s="349" t="str">
        <f>'Descriptif - START'!$BU$5&amp;" "&amp;'Descriptif - START'!$BU$6&amp;" "&amp;'Descriptif - START'!$BU$7&amp;" "&amp;'Descriptif - START'!$BU$8&amp;" "&amp;'Descriptif - START'!$BU$9&amp;" "&amp;'Descriptif - START'!$BU$10&amp;" "&amp;'Descriptif - START'!$BU$11&amp;" "&amp;'Descriptif - START'!$BU$12&amp;" "&amp;'Descriptif - START'!$BU$13&amp;" "&amp;'Descriptif - START'!$BU$14&amp;" "&amp;'Descriptif - START'!$BU$15&amp;" "&amp;'Descriptif - START'!$BU$16&amp;" "&amp;'Descriptif - START'!$BU$17&amp;" "&amp;'Descriptif - START'!$DI$5&amp;" "&amp;'Descriptif - START'!$DI$6&amp;" "&amp;'Descriptif - START'!$DI$7&amp;" "&amp;'Descriptif - START'!$DI$8&amp;" "&amp;'Descriptif - START'!$DI$9&amp;" "&amp;'Descriptif - START'!$DI$10&amp;" "&amp;'Descriptif - START'!$DI$11&amp;" "&amp;'Descriptif - START'!$DI$12&amp;" "&amp;'Descriptif - START'!$DI$13&amp;" "&amp;'Descriptif - START'!$DI$14&amp;" "&amp;'Descriptif - START'!$DI$15&amp;" "&amp;'Descriptif - START'!$DI$16&amp;" "&amp;'Descriptif - START'!$DI$17</f>
        <v xml:space="preserve">                         </v>
      </c>
      <c r="C207" s="350" t="str">
        <f>'Descriptif - START'!$BU$18&amp;" "&amp;'Descriptif - START'!$BU$19&amp;" "&amp;'Descriptif - START'!$BU$20&amp;" "&amp;'Descriptif - START'!$BU$21&amp;" "&amp;'Descriptif - START'!$BU$22&amp;" "&amp;'Descriptif - START'!$DI$18&amp;" "&amp;'Descriptif - START'!$DI$19&amp;" "&amp;'Descriptif - START'!$DI$20&amp;" "&amp;'Descriptif - START'!$DI$21&amp;" "&amp;'Descriptif - START'!$DI$22</f>
        <v xml:space="preserve">         </v>
      </c>
      <c r="D207" s="350" t="str">
        <f>'Descriptif - START'!$BU$23&amp;" "&amp;'Descriptif - START'!$BU$24&amp;" "&amp;'Descriptif - START'!$BU$25&amp;" "&amp;'Descriptif - START'!$BU$26&amp;" "&amp;'Descriptif - START'!$BU$27&amp;" "&amp;'Descriptif - START'!$BU$28&amp;" "&amp;'Descriptif - START'!$BU$29&amp;" "&amp;'Descriptif - START'!$DI$23&amp;" "&amp;'Descriptif - START'!$DI$24&amp;" "&amp;'Descriptif - START'!$DI$25&amp;" "&amp;'Descriptif - START'!$DI$26&amp;" "&amp;'Descriptif - START'!$DI$27&amp;" "&amp;'Descriptif - START'!$DI$28&amp;" "&amp;'Descriptif - START'!$DI$29</f>
        <v xml:space="preserve">             </v>
      </c>
      <c r="E207" s="350" t="str">
        <f>'Descriptif - START'!$BU$30&amp;" "&amp;'Descriptif - START'!$BU$31&amp;" "&amp;'Descriptif - START'!$BU$32&amp;" "&amp;'Descriptif - START'!$DI$30&amp;" "&amp;'Descriptif - START'!$DI$31&amp;" "&amp;'Descriptif - START'!$DI$32</f>
        <v xml:space="preserve">     </v>
      </c>
      <c r="F207" s="350" t="str">
        <f>'Descriptif - START'!$BU$33&amp;" "&amp;'Descriptif - START'!$BU$34&amp;" "&amp;'Descriptif - START'!$BU$35&amp;" "&amp;'Descriptif - START'!$BU$36&amp;" "&amp;'Descriptif - START'!$BU$37&amp;" "&amp;'Descriptif - START'!$BU$38&amp;" "&amp;'Descriptif - START'!$BU$39&amp;" "&amp;'Descriptif - START'!$BU$40&amp;" "&amp;'Descriptif - START'!$BU$41&amp;" "&amp;'Descriptif - START'!$DI$33&amp;" "&amp;'Descriptif - START'!$DI$34&amp;" "&amp;'Descriptif - START'!$DI$35&amp;" "&amp;'Descriptif - START'!$DI$36&amp;" "&amp;'Descriptif - START'!$DI$37&amp;" "&amp;'Descriptif - START'!$DI$38&amp;" "&amp;'Descriptif - START'!$DI$39&amp;" "&amp;'Descriptif - START'!$DI$40&amp;" "&amp;'Descriptif - START'!$DI$41</f>
        <v xml:space="preserve">                 </v>
      </c>
      <c r="G207" s="350" t="str">
        <f>'Descriptif - START'!$BU$42&amp;" "&amp;'Descriptif - START'!$DI$42</f>
        <v xml:space="preserve"> </v>
      </c>
      <c r="H207" s="350" t="str">
        <f>'Descriptif - START'!$BU$43&amp;" "&amp;'Descriptif - START'!$BU$44&amp;" "&amp;'Descriptif - START'!$BU$45&amp;" "&amp;'Descriptif - START'!$DI$43&amp;" "&amp;'Descriptif - START'!$DI$44&amp;" "&amp;'Descriptif - START'!$DI$45</f>
        <v xml:space="preserve">     </v>
      </c>
      <c r="I207" s="350" t="str">
        <f>'Descriptif - START'!$BU$46&amp;" "&amp;'Descriptif - START'!$BU$47&amp;" "&amp;'Descriptif - START'!$DI$46&amp;" "&amp;'Descriptif - START'!$DI$47</f>
        <v xml:space="preserve">   </v>
      </c>
      <c r="J207" s="366" t="str">
        <f>'Descriptif - START'!$BU$48&amp;" "&amp;'Descriptif - START'!$BU$49&amp;" "&amp;'Descriptif - START'!$BU$50&amp;" "&amp;'Descriptif - START'!$BU$51&amp;" "&amp;'Descriptif - START'!$BU$52&amp;" "&amp;'Descriptif - START'!$BU$53&amp;" "&amp;'Descriptif - START'!$BU$54&amp;" "&amp;'Descriptif - START'!$BU$55&amp;" "&amp;'Descriptif - START'!$BU$56&amp;" "&amp;'Descriptif - START'!$DI$48&amp;" "&amp;'Descriptif - START'!$DI$49&amp;" "&amp;'Descriptif - START'!$DI$50&amp;" "&amp;'Descriptif - START'!$DI$51&amp;" "&amp;'Descriptif - START'!$DI$52&amp;" "&amp;'Descriptif - START'!$DI$53&amp;" "&amp;'Descriptif - START'!$DI$54&amp;" "&amp;'Descriptif - START'!$DI$55&amp;" "&amp;'Descriptif - START'!$DI$56</f>
        <v xml:space="preserve">                 </v>
      </c>
      <c r="K207" s="352">
        <f>COUNTIF('Descriptif - START'!$BU$5:$BU$87,"?1")+COUNTIF('Descriptif - START'!$BU$5:$BU$87,"?2")+COUNTIF('Descriptif - START'!$BU$5:$BU$87,"?3")+COUNTIF('Descriptif - START'!$BU$5:$BU$87,"?4")+COUNTIF('Descriptif - START'!$BU$5:$BU$87,"?5")+COUNTIF('Descriptif - START'!$BU$5:$BU$87,"?6")+COUNTIF('Descriptif - START'!$BU$5:$BU$87,"?7")+COUNTIF('Descriptif - START'!$BU$5:$BU$87,"?8")+COUNTIF('Descriptif - START'!$BU$5:$BU$87,"?9")+COUNTIF('Descriptif - START'!$BU$5:$BU$87,"?10")+COUNTIF('Descriptif - START'!$BU$5:$BU$87,"?11")+COUNTIF('Descriptif - START'!$BU$5:$BU$87,"?12")+COUNTIF('Descriptif - START'!$BU$5:$BU$87,"?13")+COUNTIF('Descriptif - START'!$BU$5:$BU$87,"?14")</f>
        <v>0</v>
      </c>
      <c r="L207" s="369">
        <f>+COUNTIF('Descriptif - START'!$DI$5:$DI$87,"?*")</f>
        <v>0</v>
      </c>
    </row>
    <row r="208" spans="1:16" ht="32.1" customHeight="1" x14ac:dyDescent="0.25">
      <c r="A208" s="94" t="s">
        <v>368</v>
      </c>
      <c r="B208" s="353" t="str">
        <f>'Descriptif - START'!$BV$5&amp;" "&amp;'Descriptif - START'!$BV$6&amp;" "&amp;'Descriptif - START'!$BV$7&amp;" "&amp;'Descriptif - START'!$BV$8&amp;" "&amp;'Descriptif - START'!$BV$9&amp;" "&amp;'Descriptif - START'!$BV$10&amp;" "&amp;'Descriptif - START'!$BV$11&amp;" "&amp;'Descriptif - START'!$BV$12&amp;" "&amp;'Descriptif - START'!$BV$13&amp;" "&amp;'Descriptif - START'!$BV$14&amp;" "&amp;'Descriptif - START'!$BV$15&amp;" "&amp;'Descriptif - START'!$BV$16&amp;" "&amp;'Descriptif - START'!$BV$17&amp;" "&amp;'Descriptif - START'!$DJ$5&amp;" "&amp;'Descriptif - START'!$DJ$6&amp;" "&amp;'Descriptif - START'!$DJ$7&amp;" "&amp;'Descriptif - START'!$DJ$8&amp;" "&amp;'Descriptif - START'!$DJ$9&amp;" "&amp;'Descriptif - START'!$DJ$10&amp;" "&amp;'Descriptif - START'!$DJ$11&amp;" "&amp;'Descriptif - START'!$DJ$12&amp;" "&amp;'Descriptif - START'!$DJ$13&amp;" "&amp;'Descriptif - START'!$DJ$14&amp;" "&amp;'Descriptif - START'!$DJ$15&amp;" "&amp;'Descriptif - START'!$DJ$16&amp;" "&amp;'Descriptif - START'!$DJ$17</f>
        <v xml:space="preserve">                         </v>
      </c>
      <c r="C208" s="354" t="str">
        <f>'Descriptif - START'!$BV$18&amp;" "&amp;'Descriptif - START'!$BV$19&amp;" "&amp;'Descriptif - START'!$BV$20&amp;" "&amp;'Descriptif - START'!$BV$21&amp;" "&amp;'Descriptif - START'!$BV$22&amp;" "&amp;'Descriptif - START'!$DJ$18&amp;" "&amp;'Descriptif - START'!$DJ$19&amp;" "&amp;'Descriptif - START'!$DJ$20&amp;" "&amp;'Descriptif - START'!$DJ$21&amp;" "&amp;'Descriptif - START'!$DJ$22</f>
        <v xml:space="preserve">         </v>
      </c>
      <c r="D208" s="354" t="str">
        <f>'Descriptif - START'!$BV$23&amp;" "&amp;'Descriptif - START'!$BV$24&amp;" "&amp;'Descriptif - START'!$BV$25&amp;" "&amp;'Descriptif - START'!$BV$26&amp;" "&amp;'Descriptif - START'!$BV$27&amp;" "&amp;'Descriptif - START'!$BV$28&amp;" "&amp;'Descriptif - START'!$BV$29&amp;" "&amp;'Descriptif - START'!$DJ$23&amp;" "&amp;'Descriptif - START'!$DJ$24&amp;" "&amp;'Descriptif - START'!$DJ$25&amp;" "&amp;'Descriptif - START'!$DJ$26&amp;" "&amp;'Descriptif - START'!$DJ$27&amp;" "&amp;'Descriptif - START'!$DJ$28&amp;" "&amp;'Descriptif - START'!$DJ$29</f>
        <v xml:space="preserve">             </v>
      </c>
      <c r="E208" s="354" t="str">
        <f>'Descriptif - START'!$BV$30&amp;" "&amp;'Descriptif - START'!$BV$31&amp;" "&amp;'Descriptif - START'!$BV$32&amp;" "&amp;'Descriptif - START'!$DJ$30&amp;" "&amp;'Descriptif - START'!$DJ$31&amp;" "&amp;'Descriptif - START'!$DJ$32</f>
        <v xml:space="preserve">     </v>
      </c>
      <c r="F208" s="354" t="str">
        <f>'Descriptif - START'!$BV$33&amp;" "&amp;'Descriptif - START'!$BV$34&amp;" "&amp;'Descriptif - START'!$BV$35&amp;" "&amp;'Descriptif - START'!$BV$36&amp;" "&amp;'Descriptif - START'!$BV$37&amp;" "&amp;'Descriptif - START'!$BV$38&amp;" "&amp;'Descriptif - START'!$BV$39&amp;" "&amp;'Descriptif - START'!$BV$40&amp;" "&amp;'Descriptif - START'!$BV$41&amp;" "&amp;'Descriptif - START'!$DJ$33&amp;" "&amp;'Descriptif - START'!$DJ$34&amp;" "&amp;'Descriptif - START'!$DJ$35&amp;" "&amp;'Descriptif - START'!$DJ$36&amp;" "&amp;'Descriptif - START'!$DJ$37&amp;" "&amp;'Descriptif - START'!$DJ$38&amp;" "&amp;'Descriptif - START'!$DJ$39&amp;" "&amp;'Descriptif - START'!$DJ$40&amp;" "&amp;'Descriptif - START'!$DJ$41</f>
        <v xml:space="preserve">                 </v>
      </c>
      <c r="G208" s="354" t="str">
        <f>'Descriptif - START'!$BV$42&amp;" "&amp;'Descriptif - START'!$DJ$42</f>
        <v xml:space="preserve"> </v>
      </c>
      <c r="H208" s="354" t="str">
        <f>'Descriptif - START'!$BV$43&amp;" "&amp;'Descriptif - START'!$BV$44&amp;" "&amp;'Descriptif - START'!$BV$45&amp;" "&amp;'Descriptif - START'!$DJ$43&amp;" "&amp;'Descriptif - START'!$DJ$44&amp;" "&amp;'Descriptif - START'!$DJ$45</f>
        <v xml:space="preserve">     </v>
      </c>
      <c r="I208" s="354" t="str">
        <f>'Descriptif - START'!$BV$46&amp;" "&amp;'Descriptif - START'!$BV$47&amp;" "&amp;'Descriptif - START'!$DJ$46&amp;" "&amp;'Descriptif - START'!$DJ$47</f>
        <v xml:space="preserve">   </v>
      </c>
      <c r="J208" s="367" t="str">
        <f>'Descriptif - START'!$BV$48&amp;" "&amp;'Descriptif - START'!$BV$49&amp;" "&amp;'Descriptif - START'!$BV$50&amp;" "&amp;'Descriptif - START'!$BV$51&amp;" "&amp;'Descriptif - START'!$BV$52&amp;" "&amp;'Descriptif - START'!$BV$53&amp;" "&amp;'Descriptif - START'!$BV$54&amp;" "&amp;'Descriptif - START'!$BV$55&amp;" "&amp;'Descriptif - START'!$BV$56&amp;" "&amp;'Descriptif - START'!$DJ$48&amp;" "&amp;'Descriptif - START'!$DJ$49&amp;" "&amp;'Descriptif - START'!$DJ$50&amp;" "&amp;'Descriptif - START'!$DJ$51&amp;" "&amp;'Descriptif - START'!$DJ$52&amp;" "&amp;'Descriptif - START'!$DJ$53&amp;" "&amp;'Descriptif - START'!$DJ$54&amp;" "&amp;'Descriptif - START'!$DJ$55&amp;" "&amp;'Descriptif - START'!$DJ$56</f>
        <v xml:space="preserve">                 </v>
      </c>
      <c r="K208" s="356">
        <f>COUNTIF('Descriptif - START'!$BV$5:$BV$87,"?1")+COUNTIF('Descriptif - START'!$BV$5:$BV$87,"?2")+COUNTIF('Descriptif - START'!$BV$5:$BV$87,"?3")+COUNTIF('Descriptif - START'!$BV$5:$BV$87,"?4")+COUNTIF('Descriptif - START'!$BV$5:$BV$87,"?5")+COUNTIF('Descriptif - START'!$BV$5:$BV$87,"?6")+COUNTIF('Descriptif - START'!$BV$5:$BV$87,"?7")+COUNTIF('Descriptif - START'!$BV$5:$BV$87,"?8")+COUNTIF('Descriptif - START'!$BV$5:$BV$87,"?9")+COUNTIF('Descriptif - START'!$BV$5:$BV$87,"?10")+COUNTIF('Descriptif - START'!$BV$5:$BV$87,"?11")+COUNTIF('Descriptif - START'!$BV$5:$BV$87,"?12")+COUNTIF('Descriptif - START'!$BV$5:$BV$87,"?13")+COUNTIF('Descriptif - START'!$BV$5:$BV$87,"?14")</f>
        <v>0</v>
      </c>
      <c r="L208" s="370">
        <f>+COUNTIF('Descriptif - START'!$DJ$5:$DJ$87,"?*")</f>
        <v>0</v>
      </c>
    </row>
    <row r="209" spans="1:12" ht="32.1" customHeight="1" x14ac:dyDescent="0.25">
      <c r="A209" s="29" t="s">
        <v>369</v>
      </c>
      <c r="B209" s="349" t="str">
        <f>'Descriptif - START'!$BW$5&amp;" "&amp;'Descriptif - START'!$BW$6&amp;" "&amp;'Descriptif - START'!$BW$7&amp;" "&amp;'Descriptif - START'!$BW$8&amp;" "&amp;'Descriptif - START'!$BW$9&amp;" "&amp;'Descriptif - START'!$BW$10&amp;" "&amp;'Descriptif - START'!$BW$11&amp;" "&amp;'Descriptif - START'!$BW$12&amp;" "&amp;'Descriptif - START'!$BW$13&amp;" "&amp;'Descriptif - START'!$BW$14&amp;" "&amp;'Descriptif - START'!$BW$15&amp;" "&amp;'Descriptif - START'!$BW$16&amp;" "&amp;'Descriptif - START'!$BW$17&amp;" "&amp;'Descriptif - START'!$DK$5&amp;" "&amp;'Descriptif - START'!$DK$6&amp;" "&amp;'Descriptif - START'!$DK$7&amp;" "&amp;'Descriptif - START'!$DK$8&amp;" "&amp;'Descriptif - START'!$DK$9&amp;" "&amp;'Descriptif - START'!$DK$10&amp;" "&amp;'Descriptif - START'!$DK$11&amp;" "&amp;'Descriptif - START'!$DK$12&amp;" "&amp;'Descriptif - START'!$DK$13&amp;" "&amp;'Descriptif - START'!$DK$14&amp;" "&amp;'Descriptif - START'!$DK$15&amp;" "&amp;'Descriptif - START'!$DK$16&amp;" "&amp;'Descriptif - START'!$DK$17</f>
        <v xml:space="preserve">                         </v>
      </c>
      <c r="C209" s="350" t="str">
        <f>'Descriptif - START'!$BW$18&amp;" "&amp;'Descriptif - START'!$BW$19&amp;" "&amp;'Descriptif - START'!$BW$20&amp;" "&amp;'Descriptif - START'!$BW$21&amp;" "&amp;'Descriptif - START'!$BW$22&amp;" "&amp;'Descriptif - START'!$DK$18&amp;" "&amp;'Descriptif - START'!$DK$19&amp;" "&amp;'Descriptif - START'!$DK$20&amp;" "&amp;'Descriptif - START'!$DK$21&amp;" "&amp;'Descriptif - START'!$DK$22</f>
        <v xml:space="preserve">         </v>
      </c>
      <c r="D209" s="350" t="str">
        <f>'Descriptif - START'!$BW$23&amp;" "&amp;'Descriptif - START'!$BW$24&amp;" "&amp;'Descriptif - START'!$BW$25&amp;" "&amp;'Descriptif - START'!$BW$26&amp;" "&amp;'Descriptif - START'!$BW$27&amp;" "&amp;'Descriptif - START'!$BW$28&amp;" "&amp;'Descriptif - START'!$BW$29&amp;" "&amp;'Descriptif - START'!$DK$23&amp;" "&amp;'Descriptif - START'!$DK$24&amp;" "&amp;'Descriptif - START'!$DK$25&amp;" "&amp;'Descriptif - START'!$DK$26&amp;" "&amp;'Descriptif - START'!$DK$27&amp;" "&amp;'Descriptif - START'!$DK$28&amp;" "&amp;'Descriptif - START'!$DK$29</f>
        <v xml:space="preserve">             </v>
      </c>
      <c r="E209" s="350" t="str">
        <f>'Descriptif - START'!$BW$30&amp;" "&amp;'Descriptif - START'!$BW$31&amp;" "&amp;'Descriptif - START'!$BW$32&amp;" "&amp;'Descriptif - START'!$DK$30&amp;" "&amp;'Descriptif - START'!$DK$31&amp;" "&amp;'Descriptif - START'!$DK$32</f>
        <v xml:space="preserve">     </v>
      </c>
      <c r="F209" s="350" t="str">
        <f>'Descriptif - START'!$BW$33&amp;" "&amp;'Descriptif - START'!$BW$34&amp;" "&amp;'Descriptif - START'!$BW$35&amp;" "&amp;'Descriptif - START'!$BW$36&amp;" "&amp;'Descriptif - START'!$BW$37&amp;" "&amp;'Descriptif - START'!$BW$38&amp;" "&amp;'Descriptif - START'!$BW$39&amp;" "&amp;'Descriptif - START'!$BW$40&amp;" "&amp;'Descriptif - START'!$BW$41&amp;" "&amp;'Descriptif - START'!$DK$33&amp;" "&amp;'Descriptif - START'!$DK$34&amp;" "&amp;'Descriptif - START'!$DK$35&amp;" "&amp;'Descriptif - START'!$DK$36&amp;" "&amp;'Descriptif - START'!$DK$37&amp;" "&amp;'Descriptif - START'!$DK$38&amp;" "&amp;'Descriptif - START'!$DK$39&amp;" "&amp;'Descriptif - START'!$DK$40&amp;" "&amp;'Descriptif - START'!$DK$41</f>
        <v xml:space="preserve">                 </v>
      </c>
      <c r="G209" s="350" t="str">
        <f>'Descriptif - START'!$BW$42&amp;" "&amp;'Descriptif - START'!$DK$42</f>
        <v xml:space="preserve"> </v>
      </c>
      <c r="H209" s="350" t="str">
        <f>'Descriptif - START'!$BW$43&amp;" "&amp;'Descriptif - START'!$BW$44&amp;" "&amp;'Descriptif - START'!$BW$45&amp;" "&amp;'Descriptif - START'!$DK$43&amp;" "&amp;'Descriptif - START'!$DK$44&amp;" "&amp;'Descriptif - START'!$DK$45</f>
        <v xml:space="preserve">     </v>
      </c>
      <c r="I209" s="350" t="str">
        <f>'Descriptif - START'!$BW$46&amp;" "&amp;'Descriptif - START'!$BW$47&amp;" "&amp;'Descriptif - START'!$DK$46&amp;" "&amp;'Descriptif - START'!$DK$47</f>
        <v xml:space="preserve">   </v>
      </c>
      <c r="J209" s="366" t="str">
        <f>'Descriptif - START'!$BW$48&amp;" "&amp;'Descriptif - START'!$BW$49&amp;" "&amp;'Descriptif - START'!$BW$50&amp;" "&amp;'Descriptif - START'!$BW$51&amp;" "&amp;'Descriptif - START'!$BW$52&amp;" "&amp;'Descriptif - START'!$BW$53&amp;" "&amp;'Descriptif - START'!$BW$54&amp;" "&amp;'Descriptif - START'!$BW$55&amp;" "&amp;'Descriptif - START'!$BW$56&amp;" "&amp;'Descriptif - START'!$DK$48&amp;" "&amp;'Descriptif - START'!$DK$49&amp;" "&amp;'Descriptif - START'!$DK$50&amp;" "&amp;'Descriptif - START'!$DK$51&amp;" "&amp;'Descriptif - START'!$DK$52&amp;" "&amp;'Descriptif - START'!$DK$53&amp;" "&amp;'Descriptif - START'!$DK$54&amp;" "&amp;'Descriptif - START'!$DK$55&amp;" "&amp;'Descriptif - START'!$DK$56</f>
        <v xml:space="preserve">                 </v>
      </c>
      <c r="K209" s="352">
        <f>COUNTIF('Descriptif - START'!$BW$5:$BW$87,"?1")+COUNTIF('Descriptif - START'!$BW$5:$BW$87,"?2")+COUNTIF('Descriptif - START'!$BW$5:$BW$87,"?3")+COUNTIF('Descriptif - START'!$BW$5:$BW$87,"?4")+COUNTIF('Descriptif - START'!$BW$5:$BW$87,"?5")+COUNTIF('Descriptif - START'!$BW$5:$BW$87,"?6")+COUNTIF('Descriptif - START'!$BW$5:$BW$87,"?7")+COUNTIF('Descriptif - START'!$BW$5:$BW$87,"?8")+COUNTIF('Descriptif - START'!$BW$5:$BW$87,"?9")+COUNTIF('Descriptif - START'!$BW$5:$BW$87,"?10")+COUNTIF('Descriptif - START'!$BW$5:$BW$87,"?11")+COUNTIF('Descriptif - START'!$BW$5:$BW$87,"?12")+COUNTIF('Descriptif - START'!$BW$5:$BW$87,"?13")+COUNTIF('Descriptif - START'!$BW$5:$BW$87,"?14")</f>
        <v>0</v>
      </c>
      <c r="L209" s="369">
        <f>+COUNTIF('Descriptif - START'!$DK$5:$DK$87,"?*")</f>
        <v>0</v>
      </c>
    </row>
    <row r="210" spans="1:12" ht="30" hidden="1" customHeight="1" x14ac:dyDescent="0.25">
      <c r="A210" s="94" t="s">
        <v>370</v>
      </c>
      <c r="B210" s="353" t="str">
        <f>'Descriptif - START'!$BX$5&amp;" "&amp;'Descriptif - START'!$BX$6&amp;" "&amp;'Descriptif - START'!$BX$7&amp;" "&amp;'Descriptif - START'!$BX$8&amp;" "&amp;'Descriptif - START'!$BX$9&amp;" "&amp;'Descriptif - START'!$BX$10&amp;" "&amp;'Descriptif - START'!$BX$11&amp;" "&amp;'Descriptif - START'!$BX$12&amp;" "&amp;'Descriptif - START'!$BX$13&amp;" "&amp;'Descriptif - START'!$BX$14&amp;" "&amp;'Descriptif - START'!$BX$15&amp;" "&amp;'Descriptif - START'!$BX$16&amp;" "&amp;'Descriptif - START'!$BX$17&amp;" "&amp;'Descriptif - START'!$DL$5&amp;" "&amp;'Descriptif - START'!$DL$6&amp;" "&amp;'Descriptif - START'!$DL$7&amp;" "&amp;'Descriptif - START'!$DL$8&amp;" "&amp;'Descriptif - START'!$DL$9&amp;" "&amp;'Descriptif - START'!$DL$10&amp;" "&amp;'Descriptif - START'!$DL$11&amp;" "&amp;'Descriptif - START'!$DL$12&amp;" "&amp;'Descriptif - START'!$DL$13&amp;" "&amp;'Descriptif - START'!$DL$14&amp;" "&amp;'Descriptif - START'!$DL$15&amp;" "&amp;'Descriptif - START'!$DL$16&amp;" "&amp;'Descriptif - START'!$DL$17</f>
        <v xml:space="preserve">                         </v>
      </c>
      <c r="C210" s="354" t="str">
        <f>'Descriptif - START'!$BX$18&amp;" "&amp;'Descriptif - START'!$BX$19&amp;" "&amp;'Descriptif - START'!$BX$20&amp;" "&amp;'Descriptif - START'!$BX$21&amp;" "&amp;'Descriptif - START'!$BX$22&amp;" "&amp;'Descriptif - START'!$DL$18&amp;" "&amp;'Descriptif - START'!$DL$19&amp;" "&amp;'Descriptif - START'!$DL$20&amp;" "&amp;'Descriptif - START'!$DL$21&amp;" "&amp;'Descriptif - START'!$DL$22</f>
        <v xml:space="preserve">         </v>
      </c>
      <c r="D210" s="354" t="str">
        <f>'Descriptif - START'!$BX$23&amp;" "&amp;'Descriptif - START'!$BX$24&amp;" "&amp;'Descriptif - START'!$BX$25&amp;" "&amp;'Descriptif - START'!$BX$26&amp;" "&amp;'Descriptif - START'!$BX$27&amp;" "&amp;'Descriptif - START'!$BX$28&amp;" "&amp;'Descriptif - START'!$BX$29&amp;" "&amp;'Descriptif - START'!$DL$23&amp;" "&amp;'Descriptif - START'!$DL$24&amp;" "&amp;'Descriptif - START'!$DL$25&amp;" "&amp;'Descriptif - START'!$DL$26&amp;" "&amp;'Descriptif - START'!$DL$27&amp;" "&amp;'Descriptif - START'!$DL$28&amp;" "&amp;'Descriptif - START'!$DL$29</f>
        <v xml:space="preserve">             </v>
      </c>
      <c r="E210" s="354" t="str">
        <f>'Descriptif - START'!$BX$30&amp;" "&amp;'Descriptif - START'!$BX$31&amp;" "&amp;'Descriptif - START'!$BX$32&amp;" "&amp;'Descriptif - START'!$DL$30&amp;" "&amp;'Descriptif - START'!$DL$31&amp;" "&amp;'Descriptif - START'!$DL$32</f>
        <v xml:space="preserve">     </v>
      </c>
      <c r="F210" s="354" t="str">
        <f>'Descriptif - START'!$BX$33&amp;" "&amp;'Descriptif - START'!$BX$34&amp;" "&amp;'Descriptif - START'!$BX$35&amp;" "&amp;'Descriptif - START'!$BX$36&amp;" "&amp;'Descriptif - START'!$BX$37&amp;" "&amp;'Descriptif - START'!$BX$38&amp;" "&amp;'Descriptif - START'!$BX$39&amp;" "&amp;'Descriptif - START'!$BX$40&amp;" "&amp;'Descriptif - START'!$BX$41&amp;" "&amp;'Descriptif - START'!$DL$33&amp;" "&amp;'Descriptif - START'!$DL$34&amp;" "&amp;'Descriptif - START'!$DL$35&amp;" "&amp;'Descriptif - START'!$DL$36&amp;" "&amp;'Descriptif - START'!$DL$37&amp;" "&amp;'Descriptif - START'!$DL$38&amp;" "&amp;'Descriptif - START'!$DL$39&amp;" "&amp;'Descriptif - START'!$DL$40&amp;" "&amp;'Descriptif - START'!$DL$41</f>
        <v xml:space="preserve">                 </v>
      </c>
      <c r="G210" s="354" t="str">
        <f>'Descriptif - START'!$BX$42&amp;" "&amp;'Descriptif - START'!$DL$42</f>
        <v xml:space="preserve"> </v>
      </c>
      <c r="H210" s="354" t="str">
        <f>'Descriptif - START'!$BX$43&amp;" "&amp;'Descriptif - START'!$BX$44&amp;" "&amp;'Descriptif - START'!$BX$45&amp;" "&amp;'Descriptif - START'!$DL$43&amp;" "&amp;'Descriptif - START'!$DL$44&amp;" "&amp;'Descriptif - START'!$DL$45</f>
        <v xml:space="preserve">     </v>
      </c>
      <c r="I210" s="354" t="str">
        <f>'Descriptif - START'!$BX$46&amp;" "&amp;'Descriptif - START'!$BX$47&amp;" "&amp;'Descriptif - START'!$DL$46&amp;" "&amp;'Descriptif - START'!$DL$47</f>
        <v xml:space="preserve">   </v>
      </c>
      <c r="J210" s="367" t="str">
        <f>'Descriptif - START'!$BX$48&amp;" "&amp;'Descriptif - START'!$BX$49&amp;" "&amp;'Descriptif - START'!$BX$50&amp;" "&amp;'Descriptif - START'!$BX$51&amp;" "&amp;'Descriptif - START'!$BX$52&amp;" "&amp;'Descriptif - START'!$BX$53&amp;" "&amp;'Descriptif - START'!$BX$54&amp;" "&amp;'Descriptif - START'!$BX$55&amp;" "&amp;'Descriptif - START'!$BX$56&amp;" "&amp;'Descriptif - START'!$DL$48&amp;" "&amp;'Descriptif - START'!$DL$49&amp;" "&amp;'Descriptif - START'!$DL$50&amp;" "&amp;'Descriptif - START'!$DL$51&amp;" "&amp;'Descriptif - START'!$DL$52&amp;" "&amp;'Descriptif - START'!$DL$53&amp;" "&amp;'Descriptif - START'!$DL$54&amp;" "&amp;'Descriptif - START'!$DL$55&amp;" "&amp;'Descriptif - START'!$DL$56</f>
        <v xml:space="preserve">                 </v>
      </c>
      <c r="K210" s="356">
        <f>COUNTIF('Descriptif - START'!$BX$5:$BX$87,"?1")+COUNTIF('Descriptif - START'!$BX$5:$BX$87,"?2")+COUNTIF('Descriptif - START'!$BX$5:$BX$87,"?3")+COUNTIF('Descriptif - START'!$BX$5:$BX$87,"?4")+COUNTIF('Descriptif - START'!$BX$5:$BX$87,"?5")+COUNTIF('Descriptif - START'!$BX$5:$BX$87,"?6")+COUNTIF('Descriptif - START'!$BX$5:$BX$87,"?7")+COUNTIF('Descriptif - START'!$BX$5:$BX$87,"?8")+COUNTIF('Descriptif - START'!$BX$5:$BX$87,"?9")+COUNTIF('Descriptif - START'!$BX$5:$BX$87,"?10")+COUNTIF('Descriptif - START'!$BX$5:$BX$87,"?11")+COUNTIF('Descriptif - START'!$BX$5:$BX$87,"?12")+COUNTIF('Descriptif - START'!$BX$5:$BX$87,"?13")+COUNTIF('Descriptif - START'!$BX$5:$BX$87,"?14")</f>
        <v>0</v>
      </c>
      <c r="L210" s="370">
        <f>+COUNTIF('Descriptif - START'!$DL$5:$DL$87,"?*")</f>
        <v>0</v>
      </c>
    </row>
    <row r="211" spans="1:12" ht="32.1" hidden="1" customHeight="1" x14ac:dyDescent="0.25">
      <c r="A211" s="29" t="s">
        <v>371</v>
      </c>
      <c r="B211" s="349" t="str">
        <f>'Descriptif - START'!$BY$5&amp;" "&amp;'Descriptif - START'!$BY$6&amp;" "&amp;'Descriptif - START'!$BY$7&amp;" "&amp;'Descriptif - START'!$BY$8&amp;" "&amp;'Descriptif - START'!$BY$9&amp;" "&amp;'Descriptif - START'!$BY$10&amp;" "&amp;'Descriptif - START'!$BY$11&amp;" "&amp;'Descriptif - START'!$BY$12&amp;" "&amp;'Descriptif - START'!$BY$13&amp;" "&amp;'Descriptif - START'!$BY$14&amp;" "&amp;'Descriptif - START'!$BY$15&amp;" "&amp;'Descriptif - START'!$BY$16&amp;" "&amp;'Descriptif - START'!$BY$17&amp;" "&amp;'Descriptif - START'!$DM$5&amp;" "&amp;'Descriptif - START'!$DM$6&amp;" "&amp;'Descriptif - START'!$DM$7&amp;" "&amp;'Descriptif - START'!$DM$8&amp;" "&amp;'Descriptif - START'!$DM$9&amp;" "&amp;'Descriptif - START'!$DM$10&amp;" "&amp;'Descriptif - START'!$DM$11&amp;" "&amp;'Descriptif - START'!$DM$12&amp;" "&amp;'Descriptif - START'!$DM$13&amp;" "&amp;'Descriptif - START'!$DM$14&amp;" "&amp;'Descriptif - START'!$DM$15&amp;" "&amp;'Descriptif - START'!$DM$16&amp;" "&amp;'Descriptif - START'!$DM$17</f>
        <v xml:space="preserve">                         </v>
      </c>
      <c r="C211" s="350" t="str">
        <f>'Descriptif - START'!$BY$18&amp;" "&amp;'Descriptif - START'!$BY$19&amp;" "&amp;'Descriptif - START'!$BY$20&amp;" "&amp;'Descriptif - START'!$BY$21&amp;" "&amp;'Descriptif - START'!$BY$22&amp;" "&amp;'Descriptif - START'!$DM$18&amp;" "&amp;'Descriptif - START'!$DM$19&amp;" "&amp;'Descriptif - START'!$DM$20&amp;" "&amp;'Descriptif - START'!$DM$21&amp;" "&amp;'Descriptif - START'!$DM$22</f>
        <v xml:space="preserve">         </v>
      </c>
      <c r="D211" s="350" t="str">
        <f>'Descriptif - START'!$BY$23&amp;" "&amp;'Descriptif - START'!$BY$24&amp;" "&amp;'Descriptif - START'!$BY$25&amp;" "&amp;'Descriptif - START'!$BY$26&amp;" "&amp;'Descriptif - START'!$BY$27&amp;" "&amp;'Descriptif - START'!$BY$28&amp;" "&amp;'Descriptif - START'!$BY$29&amp;" "&amp;'Descriptif - START'!$DM$23&amp;" "&amp;'Descriptif - START'!$DM$24&amp;" "&amp;'Descriptif - START'!$DM$25&amp;" "&amp;'Descriptif - START'!$DM$26&amp;" "&amp;'Descriptif - START'!$DM$27&amp;" "&amp;'Descriptif - START'!$DM$28&amp;" "&amp;'Descriptif - START'!$DM$29</f>
        <v xml:space="preserve">             </v>
      </c>
      <c r="E211" s="350" t="str">
        <f>'Descriptif - START'!$BY$30&amp;" "&amp;'Descriptif - START'!$BY$31&amp;" "&amp;'Descriptif - START'!$BY$32&amp;" "&amp;'Descriptif - START'!$DM$30&amp;" "&amp;'Descriptif - START'!$DM$31&amp;" "&amp;'Descriptif - START'!$DM$32</f>
        <v xml:space="preserve">     </v>
      </c>
      <c r="F211" s="350" t="str">
        <f>'Descriptif - START'!$BY$33&amp;" "&amp;'Descriptif - START'!$BY$34&amp;" "&amp;'Descriptif - START'!$BY$35&amp;" "&amp;'Descriptif - START'!$BY$36&amp;" "&amp;'Descriptif - START'!$BY$37&amp;" "&amp;'Descriptif - START'!$BY$38&amp;" "&amp;'Descriptif - START'!$BY$39&amp;" "&amp;'Descriptif - START'!$BY$40&amp;" "&amp;'Descriptif - START'!$BY$41&amp;" "&amp;'Descriptif - START'!$DM$33&amp;" "&amp;'Descriptif - START'!$DM$34&amp;" "&amp;'Descriptif - START'!$DM$35&amp;" "&amp;'Descriptif - START'!$DM$36&amp;" "&amp;'Descriptif - START'!$DM$37&amp;" "&amp;'Descriptif - START'!$DM$38&amp;" "&amp;'Descriptif - START'!$DM$39&amp;" "&amp;'Descriptif - START'!$DM$40&amp;" "&amp;'Descriptif - START'!$DM$41</f>
        <v xml:space="preserve">                 </v>
      </c>
      <c r="G211" s="350" t="str">
        <f>'Descriptif - START'!$BY$42&amp;" "&amp;'Descriptif - START'!$DM$42</f>
        <v xml:space="preserve"> </v>
      </c>
      <c r="H211" s="350" t="str">
        <f>'Descriptif - START'!$BY$43&amp;" "&amp;'Descriptif - START'!$BY$44&amp;" "&amp;'Descriptif - START'!$BY$45&amp;" "&amp;'Descriptif - START'!$DM$43&amp;" "&amp;'Descriptif - START'!$DM$44&amp;" "&amp;'Descriptif - START'!$DM$45</f>
        <v xml:space="preserve">     </v>
      </c>
      <c r="I211" s="350" t="str">
        <f>'Descriptif - START'!$BY$46&amp;" "&amp;'Descriptif - START'!$BY$47&amp;" "&amp;'Descriptif - START'!$DM$46&amp;" "&amp;'Descriptif - START'!$DM$47</f>
        <v xml:space="preserve">   </v>
      </c>
      <c r="J211" s="366" t="str">
        <f>'Descriptif - START'!$BY$48&amp;" "&amp;'Descriptif - START'!$BY$49&amp;" "&amp;'Descriptif - START'!$BY$50&amp;" "&amp;'Descriptif - START'!$BY$51&amp;" "&amp;'Descriptif - START'!$BY$52&amp;" "&amp;'Descriptif - START'!$BY$53&amp;" "&amp;'Descriptif - START'!$BY$54&amp;" "&amp;'Descriptif - START'!$BY$55&amp;" "&amp;'Descriptif - START'!$BY$56&amp;" "&amp;'Descriptif - START'!$DM$48&amp;" "&amp;'Descriptif - START'!$DM$49&amp;" "&amp;'Descriptif - START'!$DM$50&amp;" "&amp;'Descriptif - START'!$DM$51&amp;" "&amp;'Descriptif - START'!$DM$52&amp;" "&amp;'Descriptif - START'!$DM$53&amp;" "&amp;'Descriptif - START'!$DM$54&amp;" "&amp;'Descriptif - START'!$DM$55&amp;" "&amp;'Descriptif - START'!$DM$56</f>
        <v xml:space="preserve">                 </v>
      </c>
      <c r="K211" s="352">
        <f>COUNTIF('Descriptif - START'!$BY$5:$BY$87,"?1")+COUNTIF('Descriptif - START'!$BY$5:$BY$87,"?2")+COUNTIF('Descriptif - START'!$BY$5:$BY$87,"?3")+COUNTIF('Descriptif - START'!$BY$5:$BY$87,"?4")+COUNTIF('Descriptif - START'!$BY$5:$BY$87,"?5")+COUNTIF('Descriptif - START'!$BY$5:$BY$87,"?6")+COUNTIF('Descriptif - START'!$BY$5:$BY$87,"?7")+COUNTIF('Descriptif - START'!$BY$5:$BY$87,"?8")+COUNTIF('Descriptif - START'!$BY$5:$BY$87,"?9")+COUNTIF('Descriptif - START'!$BY$5:$BY$87,"?10")+COUNTIF('Descriptif - START'!$BY$5:$BY$87,"?11")+COUNTIF('Descriptif - START'!$BY$5:$BY$87,"?12")+COUNTIF('Descriptif - START'!$BY$5:$BY$87,"?13")+COUNTIF('Descriptif - START'!$BY$5:$BY$87,"?14")</f>
        <v>0</v>
      </c>
      <c r="L211" s="369">
        <f>+COUNTIF('Descriptif - START'!$DM$5:$DM$87,"?*")</f>
        <v>0</v>
      </c>
    </row>
    <row r="212" spans="1:12" ht="32.1" hidden="1" customHeight="1" x14ac:dyDescent="0.25">
      <c r="A212" s="94" t="s">
        <v>372</v>
      </c>
      <c r="B212" s="353" t="str">
        <f>'Descriptif - START'!$BZ$5&amp;" "&amp;'Descriptif - START'!$BZ$6&amp;" "&amp;'Descriptif - START'!$BZ$7&amp;" "&amp;'Descriptif - START'!$BZ$8&amp;" "&amp;'Descriptif - START'!$BZ$9&amp;" "&amp;'Descriptif - START'!$BZ$10&amp;" "&amp;'Descriptif - START'!$BZ$11&amp;" "&amp;'Descriptif - START'!$BZ$12&amp;" "&amp;'Descriptif - START'!$BZ$13&amp;" "&amp;'Descriptif - START'!$BZ$14&amp;" "&amp;'Descriptif - START'!$BZ$15&amp;" "&amp;'Descriptif - START'!$BZ$16&amp;" "&amp;'Descriptif - START'!$BZ$17&amp;" "&amp;'Descriptif - START'!$DN$5&amp;" "&amp;'Descriptif - START'!$DN$6&amp;" "&amp;'Descriptif - START'!$DN$7&amp;" "&amp;'Descriptif - START'!$DN$8&amp;" "&amp;'Descriptif - START'!$DN$9&amp;" "&amp;'Descriptif - START'!$DN$10&amp;" "&amp;'Descriptif - START'!$DN$11&amp;" "&amp;'Descriptif - START'!$DN$12&amp;" "&amp;'Descriptif - START'!$DN$13&amp;" "&amp;'Descriptif - START'!$DN$14&amp;" "&amp;'Descriptif - START'!$DN$15&amp;" "&amp;'Descriptif - START'!$DN$16&amp;" "&amp;'Descriptif - START'!$DN$17</f>
        <v xml:space="preserve">                         </v>
      </c>
      <c r="C212" s="354" t="str">
        <f>'Descriptif - START'!$BZ$18&amp;" "&amp;'Descriptif - START'!$BZ$19&amp;" "&amp;'Descriptif - START'!$BZ$20&amp;" "&amp;'Descriptif - START'!$BZ$21&amp;" "&amp;'Descriptif - START'!$BZ$22&amp;" "&amp;'Descriptif - START'!$DN$18&amp;" "&amp;'Descriptif - START'!$DN$19&amp;" "&amp;'Descriptif - START'!$DN$20&amp;" "&amp;'Descriptif - START'!$DN$21&amp;" "&amp;'Descriptif - START'!$DN$22</f>
        <v xml:space="preserve">         </v>
      </c>
      <c r="D212" s="354" t="str">
        <f>'Descriptif - START'!$BZ$23&amp;" "&amp;'Descriptif - START'!$BZ$24&amp;" "&amp;'Descriptif - START'!$BZ$25&amp;" "&amp;'Descriptif - START'!$BZ$26&amp;" "&amp;'Descriptif - START'!$BZ$27&amp;" "&amp;'Descriptif - START'!$BZ$28&amp;" "&amp;'Descriptif - START'!$BZ$29&amp;" "&amp;'Descriptif - START'!$DN$23&amp;" "&amp;'Descriptif - START'!$DN$24&amp;" "&amp;'Descriptif - START'!$DN$25&amp;" "&amp;'Descriptif - START'!$DN$26&amp;" "&amp;'Descriptif - START'!$DN$27&amp;" "&amp;'Descriptif - START'!$DN$28&amp;" "&amp;'Descriptif - START'!$DN$29</f>
        <v xml:space="preserve">             </v>
      </c>
      <c r="E212" s="354" t="str">
        <f>'Descriptif - START'!$BZ$30&amp;" "&amp;'Descriptif - START'!$BZ$31&amp;" "&amp;'Descriptif - START'!$BZ$32&amp;" "&amp;'Descriptif - START'!$DN$30&amp;" "&amp;'Descriptif - START'!$DN$31&amp;" "&amp;'Descriptif - START'!$DN$32</f>
        <v xml:space="preserve">     </v>
      </c>
      <c r="F212" s="354" t="str">
        <f>'Descriptif - START'!$BZ$33&amp;" "&amp;'Descriptif - START'!$BZ$34&amp;" "&amp;'Descriptif - START'!$BZ$35&amp;" "&amp;'Descriptif - START'!$BZ$36&amp;" "&amp;'Descriptif - START'!$BZ$37&amp;" "&amp;'Descriptif - START'!$BZ$38&amp;" "&amp;'Descriptif - START'!$BZ$39&amp;" "&amp;'Descriptif - START'!$BZ$40&amp;" "&amp;'Descriptif - START'!$BZ$41&amp;" "&amp;'Descriptif - START'!$DN$33&amp;" "&amp;'Descriptif - START'!$DN$34&amp;" "&amp;'Descriptif - START'!$DN$35&amp;" "&amp;'Descriptif - START'!$DN$36&amp;" "&amp;'Descriptif - START'!$DN$37&amp;" "&amp;'Descriptif - START'!$DN$38&amp;" "&amp;'Descriptif - START'!$DN$39&amp;" "&amp;'Descriptif - START'!$DN$40&amp;" "&amp;'Descriptif - START'!$DN$41</f>
        <v xml:space="preserve">                 </v>
      </c>
      <c r="G212" s="354" t="str">
        <f>'Descriptif - START'!$BZ$42&amp;" "&amp;'Descriptif - START'!$DN$42</f>
        <v xml:space="preserve"> </v>
      </c>
      <c r="H212" s="354" t="str">
        <f>'Descriptif - START'!$BZ$43&amp;" "&amp;'Descriptif - START'!$BZ$44&amp;" "&amp;'Descriptif - START'!$BZ$45&amp;" "&amp;'Descriptif - START'!$DN$43&amp;" "&amp;'Descriptif - START'!$DN$44&amp;" "&amp;'Descriptif - START'!$DN$45</f>
        <v xml:space="preserve">     </v>
      </c>
      <c r="I212" s="354" t="str">
        <f>'Descriptif - START'!$BZ$46&amp;" "&amp;'Descriptif - START'!$BZ$47&amp;" "&amp;'Descriptif - START'!$DN$46&amp;" "&amp;'Descriptif - START'!$DN$47</f>
        <v xml:space="preserve">   </v>
      </c>
      <c r="J212" s="367" t="str">
        <f>'Descriptif - START'!$BZ$48&amp;" "&amp;'Descriptif - START'!$BZ$49&amp;" "&amp;'Descriptif - START'!$BZ$50&amp;" "&amp;'Descriptif - START'!$BZ$51&amp;" "&amp;'Descriptif - START'!$BZ$52&amp;" "&amp;'Descriptif - START'!$BZ$53&amp;" "&amp;'Descriptif - START'!$BZ$54&amp;" "&amp;'Descriptif - START'!$BZ$55&amp;" "&amp;'Descriptif - START'!$BZ$56&amp;" "&amp;'Descriptif - START'!$DN$48&amp;" "&amp;'Descriptif - START'!$DN$49&amp;" "&amp;'Descriptif - START'!$DN$50&amp;" "&amp;'Descriptif - START'!$DN$51&amp;" "&amp;'Descriptif - START'!$DN$52&amp;" "&amp;'Descriptif - START'!$DN$53&amp;" "&amp;'Descriptif - START'!$DN$54&amp;" "&amp;'Descriptif - START'!$DN$55&amp;" "&amp;'Descriptif - START'!$DN$56</f>
        <v xml:space="preserve">                 </v>
      </c>
      <c r="K212" s="356">
        <f>COUNTIF('Descriptif - START'!$BZ$5:$BZ$87,"?1")+COUNTIF('Descriptif - START'!$BZ$5:$BZ$87,"?2")+COUNTIF('Descriptif - START'!$BZ$5:$BZ$87,"?3")+COUNTIF('Descriptif - START'!$BZ$5:$BZ$87,"?4")+COUNTIF('Descriptif - START'!$BZ$5:$BZ$87,"?5")+COUNTIF('Descriptif - START'!$BZ$5:$BZ$87,"?6")+COUNTIF('Descriptif - START'!$BZ$5:$BZ$87,"?7")+COUNTIF('Descriptif - START'!$BZ$5:$BZ$87,"?8")+COUNTIF('Descriptif - START'!$BZ$5:$BZ$87,"?9")+COUNTIF('Descriptif - START'!$BZ$5:$BZ$87,"?10")+COUNTIF('Descriptif - START'!$BZ$5:$BZ$87,"?11")+COUNTIF('Descriptif - START'!$BZ$5:$BZ$87,"?12")+COUNTIF('Descriptif - START'!$BZ$5:$BZ$87,"?13")+COUNTIF('Descriptif - START'!$BZ$5:$BZ$87,"?14")</f>
        <v>0</v>
      </c>
      <c r="L212" s="370">
        <f>+COUNTIF('Descriptif - START'!$DN$5:$DN$87,"?*")</f>
        <v>0</v>
      </c>
    </row>
    <row r="213" spans="1:12" ht="32.1" hidden="1" customHeight="1" x14ac:dyDescent="0.25">
      <c r="A213" s="29" t="s">
        <v>373</v>
      </c>
      <c r="B213" s="349" t="str">
        <f>'Descriptif - START'!$CA$5&amp;" "&amp;'Descriptif - START'!$CA$6&amp;" "&amp;'Descriptif - START'!$CA$7&amp;" "&amp;'Descriptif - START'!$CA$8&amp;" "&amp;'Descriptif - START'!$CA$9&amp;" "&amp;'Descriptif - START'!$CA$10&amp;" "&amp;'Descriptif - START'!$CA$11&amp;" "&amp;'Descriptif - START'!$CA$12&amp;" "&amp;'Descriptif - START'!$CA$13&amp;" "&amp;'Descriptif - START'!$CA$14&amp;" "&amp;'Descriptif - START'!$CA$15&amp;" "&amp;'Descriptif - START'!$CA$16&amp;" "&amp;'Descriptif - START'!$CA$17&amp;" "&amp;'Descriptif - START'!$DO$5&amp;" "&amp;'Descriptif - START'!$DO$6&amp;" "&amp;'Descriptif - START'!$DO$7&amp;" "&amp;'Descriptif - START'!$DO$8&amp;" "&amp;'Descriptif - START'!$DO$9&amp;" "&amp;'Descriptif - START'!$DO$10&amp;" "&amp;'Descriptif - START'!$DO$11&amp;" "&amp;'Descriptif - START'!$DO$12&amp;" "&amp;'Descriptif - START'!$DO$13&amp;" "&amp;'Descriptif - START'!$DO$14&amp;" "&amp;'Descriptif - START'!$DO$15&amp;" "&amp;'Descriptif - START'!$DO$16&amp;" "&amp;'Descriptif - START'!$DO$17</f>
        <v xml:space="preserve">                         </v>
      </c>
      <c r="C213" s="350" t="str">
        <f>'Descriptif - START'!$CA$18&amp;" "&amp;'Descriptif - START'!$CA$19&amp;" "&amp;'Descriptif - START'!$CA$20&amp;" "&amp;'Descriptif - START'!$CA$21&amp;" "&amp;'Descriptif - START'!$CA$22&amp;" "&amp;'Descriptif - START'!$DO$18&amp;" "&amp;'Descriptif - START'!$DO$19&amp;" "&amp;'Descriptif - START'!$DO$20&amp;" "&amp;'Descriptif - START'!$DO$21&amp;" "&amp;'Descriptif - START'!$DO$22</f>
        <v xml:space="preserve">         </v>
      </c>
      <c r="D213" s="350" t="str">
        <f>'Descriptif - START'!$CA$23&amp;" "&amp;'Descriptif - START'!$CA$24&amp;" "&amp;'Descriptif - START'!$CA$25&amp;" "&amp;'Descriptif - START'!$CA$26&amp;" "&amp;'Descriptif - START'!$CA$27&amp;" "&amp;'Descriptif - START'!$CA$28&amp;" "&amp;'Descriptif - START'!$CA$29&amp;" "&amp;'Descriptif - START'!$DO$23&amp;" "&amp;'Descriptif - START'!$DO$24&amp;" "&amp;'Descriptif - START'!$DO$25&amp;" "&amp;'Descriptif - START'!$DO$26&amp;" "&amp;'Descriptif - START'!$DO$27&amp;" "&amp;'Descriptif - START'!$DO$28&amp;" "&amp;'Descriptif - START'!$DO$29</f>
        <v xml:space="preserve">             </v>
      </c>
      <c r="E213" s="350" t="str">
        <f>'Descriptif - START'!$CA$30&amp;" "&amp;'Descriptif - START'!$CA$31&amp;" "&amp;'Descriptif - START'!$CA$32&amp;" "&amp;'Descriptif - START'!$DO$30&amp;" "&amp;'Descriptif - START'!$DO$31&amp;" "&amp;'Descriptif - START'!$DO$32</f>
        <v xml:space="preserve">     </v>
      </c>
      <c r="F213" s="350" t="str">
        <f>'Descriptif - START'!$CA$33&amp;" "&amp;'Descriptif - START'!$CA$34&amp;" "&amp;'Descriptif - START'!$CA$35&amp;" "&amp;'Descriptif - START'!$CA$36&amp;" "&amp;'Descriptif - START'!$CA$37&amp;" "&amp;'Descriptif - START'!$CA$38&amp;" "&amp;'Descriptif - START'!$CA$39&amp;" "&amp;'Descriptif - START'!$CA$40&amp;" "&amp;'Descriptif - START'!$CA$41&amp;" "&amp;'Descriptif - START'!$DO$33&amp;" "&amp;'Descriptif - START'!$DO$34&amp;" "&amp;'Descriptif - START'!$DO$35&amp;" "&amp;'Descriptif - START'!$DO$36&amp;" "&amp;'Descriptif - START'!$DO$37&amp;" "&amp;'Descriptif - START'!$DO$38&amp;" "&amp;'Descriptif - START'!$DO$39&amp;" "&amp;'Descriptif - START'!$DO$40&amp;" "&amp;'Descriptif - START'!$DO$41</f>
        <v xml:space="preserve">                 </v>
      </c>
      <c r="G213" s="350" t="str">
        <f>'Descriptif - START'!$CA$42&amp;" "&amp;'Descriptif - START'!$DO$42</f>
        <v xml:space="preserve"> </v>
      </c>
      <c r="H213" s="350" t="str">
        <f>'Descriptif - START'!$CA$43&amp;" "&amp;'Descriptif - START'!$CA$44&amp;" "&amp;'Descriptif - START'!$CA$45&amp;" "&amp;'Descriptif - START'!$DO$43&amp;" "&amp;'Descriptif - START'!$DO$44&amp;" "&amp;'Descriptif - START'!$DO$45</f>
        <v xml:space="preserve">     </v>
      </c>
      <c r="I213" s="350" t="str">
        <f>'Descriptif - START'!$CA$46&amp;" "&amp;'Descriptif - START'!$CA$47&amp;" "&amp;'Descriptif - START'!$DO$46&amp;" "&amp;'Descriptif - START'!$DO$47</f>
        <v xml:space="preserve">   </v>
      </c>
      <c r="J213" s="366" t="str">
        <f>'Descriptif - START'!$CA$48&amp;" "&amp;'Descriptif - START'!$CA$49&amp;" "&amp;'Descriptif - START'!$CA$50&amp;" "&amp;'Descriptif - START'!$CA$51&amp;" "&amp;'Descriptif - START'!$CA$52&amp;" "&amp;'Descriptif - START'!$CA$53&amp;" "&amp;'Descriptif - START'!$CA$54&amp;" "&amp;'Descriptif - START'!$CA$55&amp;" "&amp;'Descriptif - START'!$CA$56&amp;" "&amp;'Descriptif - START'!$DO$48&amp;" "&amp;'Descriptif - START'!$DO$49&amp;" "&amp;'Descriptif - START'!$DO$50&amp;" "&amp;'Descriptif - START'!$DO$51&amp;" "&amp;'Descriptif - START'!$DO$52&amp;" "&amp;'Descriptif - START'!$DO$53&amp;" "&amp;'Descriptif - START'!$DO$54&amp;" "&amp;'Descriptif - START'!$DO$55&amp;" "&amp;'Descriptif - START'!$DO$56</f>
        <v xml:space="preserve">                 </v>
      </c>
      <c r="K213" s="352">
        <f>COUNTIF('Descriptif - START'!$CA$5:$CA$87,"?1")+COUNTIF('Descriptif - START'!$CA$5:$CA$87,"?2")+COUNTIF('Descriptif - START'!$CA$5:$CA$87,"?3")+COUNTIF('Descriptif - START'!$CA$5:$CA$87,"?4")+COUNTIF('Descriptif - START'!$CA$5:$CA$87,"?5")+COUNTIF('Descriptif - START'!$CA$5:$CA$87,"?6")+COUNTIF('Descriptif - START'!$CA$5:$CA$87,"?7")+COUNTIF('Descriptif - START'!$CA$5:$CA$87,"?8")+COUNTIF('Descriptif - START'!$CA$5:$CA$87,"?9")+COUNTIF('Descriptif - START'!$CA$5:$CA$87,"?10")+COUNTIF('Descriptif - START'!$CA$5:$CA$87,"?11")+COUNTIF('Descriptif - START'!$CA$5:$CA$87,"?12")+COUNTIF('Descriptif - START'!$CA$5:$CA$87,"?13")+COUNTIF('Descriptif - START'!$CA$5:$CA$87,"?14")</f>
        <v>0</v>
      </c>
      <c r="L213" s="369">
        <f>+COUNTIF('Descriptif - START'!$DO$5:$DO$87,"?*")</f>
        <v>0</v>
      </c>
    </row>
    <row r="214" spans="1:12" ht="32.1" hidden="1" customHeight="1" x14ac:dyDescent="0.25">
      <c r="A214" s="94" t="s">
        <v>374</v>
      </c>
      <c r="B214" s="353" t="str">
        <f>'Descriptif - START'!$CB$5&amp;" "&amp;'Descriptif - START'!$CB$6&amp;" "&amp;'Descriptif - START'!$CB$7&amp;" "&amp;'Descriptif - START'!$CB$8&amp;" "&amp;'Descriptif - START'!$CB$9&amp;" "&amp;'Descriptif - START'!$CB$10&amp;" "&amp;'Descriptif - START'!$CB$11&amp;" "&amp;'Descriptif - START'!$CB$12&amp;" "&amp;'Descriptif - START'!$CB$13&amp;" "&amp;'Descriptif - START'!$CB$14&amp;" "&amp;'Descriptif - START'!$CB$15&amp;" "&amp;'Descriptif - START'!$CB$16&amp;" "&amp;'Descriptif - START'!$CB$17&amp;" "&amp;'Descriptif - START'!$DP$5&amp;" "&amp;'Descriptif - START'!$DP$6&amp;" "&amp;'Descriptif - START'!$DP$7&amp;" "&amp;'Descriptif - START'!$DP$8&amp;" "&amp;'Descriptif - START'!$DP$9&amp;" "&amp;'Descriptif - START'!$DP$10&amp;" "&amp;'Descriptif - START'!$DP$11&amp;" "&amp;'Descriptif - START'!$DP$12&amp;" "&amp;'Descriptif - START'!$DP$13&amp;" "&amp;'Descriptif - START'!$DP$14&amp;" "&amp;'Descriptif - START'!$DP$15&amp;" "&amp;'Descriptif - START'!$DP$16&amp;" "&amp;'Descriptif - START'!$DP$17</f>
        <v xml:space="preserve">                         </v>
      </c>
      <c r="C214" s="354" t="str">
        <f>'Descriptif - START'!$CB$18&amp;" "&amp;'Descriptif - START'!$CB$19&amp;" "&amp;'Descriptif - START'!$CB$20&amp;" "&amp;'Descriptif - START'!$CB$21&amp;" "&amp;'Descriptif - START'!$CB$22&amp;" "&amp;'Descriptif - START'!$DP$18&amp;" "&amp;'Descriptif - START'!$DP$19&amp;" "&amp;'Descriptif - START'!$DP$20&amp;" "&amp;'Descriptif - START'!$DP$21&amp;" "&amp;'Descriptif - START'!$DP$22</f>
        <v xml:space="preserve">         </v>
      </c>
      <c r="D214" s="354" t="str">
        <f>'Descriptif - START'!$CB$23&amp;" "&amp;'Descriptif - START'!$CB$24&amp;" "&amp;'Descriptif - START'!$CB$25&amp;" "&amp;'Descriptif - START'!$CB$26&amp;" "&amp;'Descriptif - START'!$CB$27&amp;" "&amp;'Descriptif - START'!$CB$28&amp;" "&amp;'Descriptif - START'!$CB$29&amp;" "&amp;'Descriptif - START'!$DP$23&amp;" "&amp;'Descriptif - START'!$DP$24&amp;" "&amp;'Descriptif - START'!$DP$25&amp;" "&amp;'Descriptif - START'!$DP$26&amp;" "&amp;'Descriptif - START'!$DP$27&amp;" "&amp;'Descriptif - START'!$DP$28&amp;" "&amp;'Descriptif - START'!$DP$29</f>
        <v xml:space="preserve">             </v>
      </c>
      <c r="E214" s="354" t="str">
        <f>'Descriptif - START'!$CB$30&amp;" "&amp;'Descriptif - START'!$CB$31&amp;" "&amp;'Descriptif - START'!$CB$32&amp;" "&amp;'Descriptif - START'!$DP$30&amp;" "&amp;'Descriptif - START'!$DP$31&amp;" "&amp;'Descriptif - START'!$DP$32</f>
        <v xml:space="preserve">     </v>
      </c>
      <c r="F214" s="354" t="str">
        <f>'Descriptif - START'!$CB$33&amp;" "&amp;'Descriptif - START'!$CB$34&amp;" "&amp;'Descriptif - START'!$CB$35&amp;" "&amp;'Descriptif - START'!$CB$36&amp;" "&amp;'Descriptif - START'!$CB$37&amp;" "&amp;'Descriptif - START'!$CB$38&amp;" "&amp;'Descriptif - START'!$CB$39&amp;" "&amp;'Descriptif - START'!$CB$40&amp;" "&amp;'Descriptif - START'!$CB$41&amp;" "&amp;'Descriptif - START'!$DP$33&amp;" "&amp;'Descriptif - START'!$DP$34&amp;" "&amp;'Descriptif - START'!$DP$35&amp;" "&amp;'Descriptif - START'!$DP$36&amp;" "&amp;'Descriptif - START'!$DP$37&amp;" "&amp;'Descriptif - START'!$DP$38&amp;" "&amp;'Descriptif - START'!$DP$39&amp;" "&amp;'Descriptif - START'!$DP$40&amp;" "&amp;'Descriptif - START'!$DP$41</f>
        <v xml:space="preserve">                 </v>
      </c>
      <c r="G214" s="354" t="str">
        <f>'Descriptif - START'!$CB$42&amp;" "&amp;'Descriptif - START'!$DP$42</f>
        <v xml:space="preserve"> </v>
      </c>
      <c r="H214" s="354" t="str">
        <f>'Descriptif - START'!$CB$43&amp;" "&amp;'Descriptif - START'!$CB$44&amp;" "&amp;'Descriptif - START'!$CB$45&amp;" "&amp;'Descriptif - START'!$DP$43&amp;" "&amp;'Descriptif - START'!$DP$44&amp;" "&amp;'Descriptif - START'!$DP$45</f>
        <v xml:space="preserve">     </v>
      </c>
      <c r="I214" s="354" t="str">
        <f>'Descriptif - START'!$CB$46&amp;" "&amp;'Descriptif - START'!$CB$47&amp;" "&amp;'Descriptif - START'!$DP$46&amp;" "&amp;'Descriptif - START'!$DP$47</f>
        <v xml:space="preserve">   </v>
      </c>
      <c r="J214" s="367" t="str">
        <f>'Descriptif - START'!$CB$48&amp;" "&amp;'Descriptif - START'!$CB$49&amp;" "&amp;'Descriptif - START'!$CB$50&amp;" "&amp;'Descriptif - START'!$CB$51&amp;" "&amp;'Descriptif - START'!$CB$52&amp;" "&amp;'Descriptif - START'!$CB$53&amp;" "&amp;'Descriptif - START'!$CB$54&amp;" "&amp;'Descriptif - START'!$CB$55&amp;" "&amp;'Descriptif - START'!$CB$56&amp;" "&amp;'Descriptif - START'!$DP$48&amp;" "&amp;'Descriptif - START'!$DP$49&amp;" "&amp;'Descriptif - START'!$DP$50&amp;" "&amp;'Descriptif - START'!$DP$51&amp;" "&amp;'Descriptif - START'!$DP$52&amp;" "&amp;'Descriptif - START'!$DP$53&amp;" "&amp;'Descriptif - START'!$DP$54&amp;" "&amp;'Descriptif - START'!$DP$55&amp;" "&amp;'Descriptif - START'!$DP$56</f>
        <v xml:space="preserve">                 </v>
      </c>
      <c r="K214" s="356">
        <f>COUNTIF('Descriptif - START'!$CB$5:$CB$87,"?1")+COUNTIF('Descriptif - START'!$CB$5:$CB$87,"?2")+COUNTIF('Descriptif - START'!$CB$5:$CB$87,"?3")+COUNTIF('Descriptif - START'!$CB$5:$CB$87,"?4")+COUNTIF('Descriptif - START'!$CB$5:$CB$87,"?5")+COUNTIF('Descriptif - START'!$CB$5:$CB$87,"?6")+COUNTIF('Descriptif - START'!$CB$5:$CB$87,"?7")+COUNTIF('Descriptif - START'!$CB$5:$CB$87,"?8")+COUNTIF('Descriptif - START'!$CB$5:$CB$87,"?9")+COUNTIF('Descriptif - START'!$CB$5:$CB$87,"?10")+COUNTIF('Descriptif - START'!$CB$5:$CB$87,"?11")+COUNTIF('Descriptif - START'!$CB$5:$CB$87,"?12")+COUNTIF('Descriptif - START'!$CB$5:$CB$87,"?13")+COUNTIF('Descriptif - START'!$CB$5:$CB$87,"?14")</f>
        <v>0</v>
      </c>
      <c r="L214" s="370">
        <f>+COUNTIF('Descriptif - START'!$DP$5:$DP$87,"?*")</f>
        <v>0</v>
      </c>
    </row>
    <row r="215" spans="1:12" ht="32.1" hidden="1" customHeight="1" x14ac:dyDescent="0.25">
      <c r="A215" s="29" t="s">
        <v>375</v>
      </c>
      <c r="B215" s="349" t="str">
        <f>'Descriptif - START'!$CC$5&amp;" "&amp;'Descriptif - START'!$CC$6&amp;" "&amp;'Descriptif - START'!$CC$7&amp;" "&amp;'Descriptif - START'!$CC$8&amp;" "&amp;'Descriptif - START'!$CC$9&amp;" "&amp;'Descriptif - START'!$CC$10&amp;" "&amp;'Descriptif - START'!$CC$11&amp;" "&amp;'Descriptif - START'!$CC$12&amp;" "&amp;'Descriptif - START'!$CC$13&amp;" "&amp;'Descriptif - START'!$CC$14&amp;" "&amp;'Descriptif - START'!$CC$15&amp;" "&amp;'Descriptif - START'!$CC$16&amp;" "&amp;'Descriptif - START'!$CC$17&amp;" "&amp;'Descriptif - START'!$DQ$5&amp;" "&amp;'Descriptif - START'!$DQ$6&amp;" "&amp;'Descriptif - START'!$DQ$7&amp;" "&amp;'Descriptif - START'!$DQ$8&amp;" "&amp;'Descriptif - START'!$DQ$9&amp;" "&amp;'Descriptif - START'!$DQ$10&amp;" "&amp;'Descriptif - START'!$DQ$11&amp;" "&amp;'Descriptif - START'!$DQ$12&amp;" "&amp;'Descriptif - START'!$DQ$13&amp;" "&amp;'Descriptif - START'!$DQ$14&amp;" "&amp;'Descriptif - START'!$DQ$15&amp;" "&amp;'Descriptif - START'!$DQ$16&amp;" "&amp;'Descriptif - START'!$DQ$17</f>
        <v xml:space="preserve">                         </v>
      </c>
      <c r="C215" s="350" t="str">
        <f>'Descriptif - START'!$CC$18&amp;" "&amp;'Descriptif - START'!$CC$19&amp;" "&amp;'Descriptif - START'!$CC$20&amp;" "&amp;'Descriptif - START'!$CC$21&amp;" "&amp;'Descriptif - START'!$CC$22&amp;" "&amp;'Descriptif - START'!$DQ$18&amp;" "&amp;'Descriptif - START'!$DQ$19&amp;" "&amp;'Descriptif - START'!$DQ$20&amp;" "&amp;'Descriptif - START'!$DQ$21&amp;" "&amp;'Descriptif - START'!$DQ$22</f>
        <v xml:space="preserve">         </v>
      </c>
      <c r="D215" s="350" t="str">
        <f>'Descriptif - START'!$CC$23&amp;" "&amp;'Descriptif - START'!$CC$24&amp;" "&amp;'Descriptif - START'!$CC$25&amp;" "&amp;'Descriptif - START'!$CC$26&amp;" "&amp;'Descriptif - START'!$CC$27&amp;" "&amp;'Descriptif - START'!$CC$28&amp;" "&amp;'Descriptif - START'!$CC$29&amp;" "&amp;'Descriptif - START'!$DQ$23&amp;" "&amp;'Descriptif - START'!$DQ$24&amp;" "&amp;'Descriptif - START'!$DQ$25&amp;" "&amp;'Descriptif - START'!$DQ$26&amp;" "&amp;'Descriptif - START'!$DQ$27&amp;" "&amp;'Descriptif - START'!$DQ$28&amp;" "&amp;'Descriptif - START'!$DQ$29</f>
        <v xml:space="preserve">             </v>
      </c>
      <c r="E215" s="350" t="str">
        <f>'Descriptif - START'!$CC$30&amp;" "&amp;'Descriptif - START'!$CC$31&amp;" "&amp;'Descriptif - START'!$CC$32&amp;" "&amp;'Descriptif - START'!$DQ$30&amp;" "&amp;'Descriptif - START'!$DQ$31&amp;" "&amp;'Descriptif - START'!$DQ$32</f>
        <v xml:space="preserve">     </v>
      </c>
      <c r="F215" s="350" t="str">
        <f>'Descriptif - START'!$CC$33&amp;" "&amp;'Descriptif - START'!$CC$34&amp;" "&amp;'Descriptif - START'!$CC$35&amp;" "&amp;'Descriptif - START'!$CC$36&amp;" "&amp;'Descriptif - START'!$CC$37&amp;" "&amp;'Descriptif - START'!$CC$38&amp;" "&amp;'Descriptif - START'!$CC$39&amp;" "&amp;'Descriptif - START'!$CC$40&amp;" "&amp;'Descriptif - START'!$CC$41&amp;" "&amp;'Descriptif - START'!$DQ$33&amp;" "&amp;'Descriptif - START'!$DQ$34&amp;" "&amp;'Descriptif - START'!$DQ$35&amp;" "&amp;'Descriptif - START'!$DQ$36&amp;" "&amp;'Descriptif - START'!$DQ$37&amp;" "&amp;'Descriptif - START'!$DQ$38&amp;" "&amp;'Descriptif - START'!$DQ$39&amp;" "&amp;'Descriptif - START'!$DQ$40&amp;" "&amp;'Descriptif - START'!$DQ$41</f>
        <v xml:space="preserve">                 </v>
      </c>
      <c r="G215" s="350" t="str">
        <f>'Descriptif - START'!$CC$42&amp;" "&amp;'Descriptif - START'!$DQ$42</f>
        <v xml:space="preserve"> </v>
      </c>
      <c r="H215" s="350" t="str">
        <f>'Descriptif - START'!$CC$43&amp;" "&amp;'Descriptif - START'!$CC$44&amp;" "&amp;'Descriptif - START'!$CC$45&amp;" "&amp;'Descriptif - START'!$DQ$43&amp;" "&amp;'Descriptif - START'!$DQ$44&amp;" "&amp;'Descriptif - START'!$DQ$45</f>
        <v xml:space="preserve">     </v>
      </c>
      <c r="I215" s="350" t="str">
        <f>'Descriptif - START'!$CC$46&amp;" "&amp;'Descriptif - START'!$CC$47&amp;" "&amp;'Descriptif - START'!$DQ$46&amp;" "&amp;'Descriptif - START'!$DQ$47</f>
        <v xml:space="preserve">   </v>
      </c>
      <c r="J215" s="366" t="str">
        <f>'Descriptif - START'!$CC$48&amp;" "&amp;'Descriptif - START'!$CC$49&amp;" "&amp;'Descriptif - START'!$CC$50&amp;" "&amp;'Descriptif - START'!$CC$51&amp;" "&amp;'Descriptif - START'!$CC$52&amp;" "&amp;'Descriptif - START'!$CC$53&amp;" "&amp;'Descriptif - START'!$CC$54&amp;" "&amp;'Descriptif - START'!$CC$55&amp;" "&amp;'Descriptif - START'!$CC$56&amp;" "&amp;'Descriptif - START'!$DQ$48&amp;" "&amp;'Descriptif - START'!$DQ$49&amp;" "&amp;'Descriptif - START'!$DQ$50&amp;" "&amp;'Descriptif - START'!$DQ$51&amp;" "&amp;'Descriptif - START'!$DQ$52&amp;" "&amp;'Descriptif - START'!$DQ$53&amp;" "&amp;'Descriptif - START'!$DQ$54&amp;" "&amp;'Descriptif - START'!$DQ$55&amp;" "&amp;'Descriptif - START'!$DQ$56</f>
        <v xml:space="preserve">                 </v>
      </c>
      <c r="K215" s="352">
        <f>COUNTIF('Descriptif - START'!$CC$5:$CC$87,"?1")+COUNTIF('Descriptif - START'!$CC$5:$CC$87,"?2")+COUNTIF('Descriptif - START'!$CC$5:$CC$87,"?3")+COUNTIF('Descriptif - START'!$CC$5:$CC$87,"?4")+COUNTIF('Descriptif - START'!$CC$5:$CC$87,"?5")+COUNTIF('Descriptif - START'!$CC$5:$CC$87,"?6")+COUNTIF('Descriptif - START'!$CC$5:$CC$87,"?7")+COUNTIF('Descriptif - START'!$CC$5:$CC$87,"?8")+COUNTIF('Descriptif - START'!$CC$5:$CC$87,"?9")+COUNTIF('Descriptif - START'!$CC$5:$CC$87,"?10")+COUNTIF('Descriptif - START'!$CC$5:$CC$87,"?11")+COUNTIF('Descriptif - START'!$CC$5:$CC$87,"?12")+COUNTIF('Descriptif - START'!$CC$5:$CC$87,"?13")+COUNTIF('Descriptif - START'!$CC$5:$CC$87,"?14")</f>
        <v>0</v>
      </c>
      <c r="L215" s="369">
        <f>+COUNTIF('Descriptif - START'!$DQ$5:$DQ$87,"?*")</f>
        <v>0</v>
      </c>
    </row>
    <row r="216" spans="1:12" ht="32.1" hidden="1" customHeight="1" x14ac:dyDescent="0.25">
      <c r="A216" s="94" t="s">
        <v>376</v>
      </c>
      <c r="B216" s="353" t="str">
        <f>'Descriptif - START'!$CD$5&amp;" "&amp;'Descriptif - START'!$CD$6&amp;" "&amp;'Descriptif - START'!$CD$7&amp;" "&amp;'Descriptif - START'!$CD$8&amp;" "&amp;'Descriptif - START'!$CD$9&amp;" "&amp;'Descriptif - START'!$CD$10&amp;" "&amp;'Descriptif - START'!$CD$11&amp;" "&amp;'Descriptif - START'!$CD$12&amp;" "&amp;'Descriptif - START'!$CD$13&amp;" "&amp;'Descriptif - START'!$CD$14&amp;" "&amp;'Descriptif - START'!$CD$15&amp;" "&amp;'Descriptif - START'!$CD$16&amp;" "&amp;'Descriptif - START'!$CD$17&amp;" "&amp;'Descriptif - START'!$DR$5&amp;" "&amp;'Descriptif - START'!$DR$6&amp;" "&amp;'Descriptif - START'!$DR$7&amp;" "&amp;'Descriptif - START'!$DR$8&amp;" "&amp;'Descriptif - START'!$DR$9&amp;" "&amp;'Descriptif - START'!$DR$10&amp;" "&amp;'Descriptif - START'!$DR$11&amp;" "&amp;'Descriptif - START'!$DR$12&amp;" "&amp;'Descriptif - START'!$DR$13&amp;" "&amp;'Descriptif - START'!$DR$14&amp;" "&amp;'Descriptif - START'!$DR$15&amp;" "&amp;'Descriptif - START'!$DR$16&amp;" "&amp;'Descriptif - START'!$DR$17</f>
        <v xml:space="preserve">                         </v>
      </c>
      <c r="C216" s="354" t="str">
        <f>'Descriptif - START'!$CD$18&amp;" "&amp;'Descriptif - START'!$CD$19&amp;" "&amp;'Descriptif - START'!$CD$20&amp;" "&amp;'Descriptif - START'!$CD$21&amp;" "&amp;'Descriptif - START'!$CD$22&amp;" "&amp;'Descriptif - START'!$DR$18&amp;" "&amp;'Descriptif - START'!$DR$19&amp;" "&amp;'Descriptif - START'!$DR$20&amp;" "&amp;'Descriptif - START'!$DR$21&amp;" "&amp;'Descriptif - START'!$DR$22</f>
        <v xml:space="preserve">         </v>
      </c>
      <c r="D216" s="354" t="str">
        <f>'Descriptif - START'!$CD$23&amp;" "&amp;'Descriptif - START'!$CD$24&amp;" "&amp;'Descriptif - START'!$CD$25&amp;" "&amp;'Descriptif - START'!$CD$26&amp;" "&amp;'Descriptif - START'!$CD$27&amp;" "&amp;'Descriptif - START'!$CD$28&amp;" "&amp;'Descriptif - START'!$CD$29&amp;" "&amp;'Descriptif - START'!$DR$23&amp;" "&amp;'Descriptif - START'!$DR$24&amp;" "&amp;'Descriptif - START'!$DR$25&amp;" "&amp;'Descriptif - START'!$DR$26&amp;" "&amp;'Descriptif - START'!$DR$27&amp;" "&amp;'Descriptif - START'!$DR$28&amp;" "&amp;'Descriptif - START'!$DR$29</f>
        <v xml:space="preserve">             </v>
      </c>
      <c r="E216" s="354" t="str">
        <f>'Descriptif - START'!$CD$30&amp;" "&amp;'Descriptif - START'!$CD$31&amp;" "&amp;'Descriptif - START'!$CD$32&amp;" "&amp;'Descriptif - START'!$DR$30&amp;" "&amp;'Descriptif - START'!$DR$31&amp;" "&amp;'Descriptif - START'!$DR$32</f>
        <v xml:space="preserve">     </v>
      </c>
      <c r="F216" s="354" t="str">
        <f>'Descriptif - START'!$CD$33&amp;" "&amp;'Descriptif - START'!$CD$34&amp;" "&amp;'Descriptif - START'!$CD$35&amp;" "&amp;'Descriptif - START'!$CD$36&amp;" "&amp;'Descriptif - START'!$CD$37&amp;" "&amp;'Descriptif - START'!$CD$38&amp;" "&amp;'Descriptif - START'!$CD$39&amp;" "&amp;'Descriptif - START'!$CD$40&amp;" "&amp;'Descriptif - START'!$CD$41&amp;" "&amp;'Descriptif - START'!$DR$33&amp;" "&amp;'Descriptif - START'!$DR$34&amp;" "&amp;'Descriptif - START'!$DR$35&amp;" "&amp;'Descriptif - START'!$DR$36&amp;" "&amp;'Descriptif - START'!$DR$37&amp;" "&amp;'Descriptif - START'!$DR$38&amp;" "&amp;'Descriptif - START'!$DR$39&amp;" "&amp;'Descriptif - START'!$DR$40&amp;" "&amp;'Descriptif - START'!$DR$41</f>
        <v xml:space="preserve">                 </v>
      </c>
      <c r="G216" s="354" t="str">
        <f>'Descriptif - START'!$CD$42&amp;" "&amp;'Descriptif - START'!$DR$42</f>
        <v xml:space="preserve"> </v>
      </c>
      <c r="H216" s="354" t="str">
        <f>'Descriptif - START'!$CD$43&amp;" "&amp;'Descriptif - START'!$CD$44&amp;" "&amp;'Descriptif - START'!$CD$45&amp;" "&amp;'Descriptif - START'!$DR$43&amp;" "&amp;'Descriptif - START'!$DR$44&amp;" "&amp;'Descriptif - START'!$DR$45</f>
        <v xml:space="preserve">     </v>
      </c>
      <c r="I216" s="354" t="str">
        <f>'Descriptif - START'!$CD$46&amp;" "&amp;'Descriptif - START'!$CD$47&amp;" "&amp;'Descriptif - START'!$DR$46&amp;" "&amp;'Descriptif - START'!$DR$47</f>
        <v xml:space="preserve">   </v>
      </c>
      <c r="J216" s="367" t="str">
        <f>'Descriptif - START'!$CD$48&amp;" "&amp;'Descriptif - START'!$CD$49&amp;" "&amp;'Descriptif - START'!$CD$50&amp;" "&amp;'Descriptif - START'!$CD$51&amp;" "&amp;'Descriptif - START'!$CD$52&amp;" "&amp;'Descriptif - START'!$CD$53&amp;" "&amp;'Descriptif - START'!$CD$54&amp;" "&amp;'Descriptif - START'!$CD$55&amp;" "&amp;'Descriptif - START'!$CD$56&amp;" "&amp;'Descriptif - START'!$DR$48&amp;" "&amp;'Descriptif - START'!$DR$49&amp;" "&amp;'Descriptif - START'!$DR$50&amp;" "&amp;'Descriptif - START'!$DR$51&amp;" "&amp;'Descriptif - START'!$DR$52&amp;" "&amp;'Descriptif - START'!$DR$53&amp;" "&amp;'Descriptif - START'!$DR$54&amp;" "&amp;'Descriptif - START'!$DR$55&amp;" "&amp;'Descriptif - START'!$DR$56</f>
        <v xml:space="preserve">                 </v>
      </c>
      <c r="K216" s="356">
        <f>COUNTIF('Descriptif - START'!$CD$5:$CD$87,"?1")+COUNTIF('Descriptif - START'!$CD$5:$CD$87,"?2")+COUNTIF('Descriptif - START'!$CD$5:$CD$87,"?3")+COUNTIF('Descriptif - START'!$CD$5:$CD$87,"?4")+COUNTIF('Descriptif - START'!$CD$5:$CD$87,"?5")+COUNTIF('Descriptif - START'!$CD$5:$CD$87,"?6")+COUNTIF('Descriptif - START'!$CD$5:$CD$87,"?7")+COUNTIF('Descriptif - START'!$CD$5:$CD$87,"?8")+COUNTIF('Descriptif - START'!$CD$5:$CD$87,"?9")+COUNTIF('Descriptif - START'!$CD$5:$CD$87,"?10")+COUNTIF('Descriptif - START'!$CD$5:$CD$87,"?11")+COUNTIF('Descriptif - START'!$CD$5:$CD$87,"?12")+COUNTIF('Descriptif - START'!$CD$5:$CD$87,"?13")+COUNTIF('Descriptif - START'!$CD$5:$CD$87,"?14")</f>
        <v>0</v>
      </c>
      <c r="L216" s="370">
        <f>+COUNTIF('Descriptif - START'!$DR$5:$DR$87,"?*")</f>
        <v>0</v>
      </c>
    </row>
    <row r="217" spans="1:12" ht="32.1" hidden="1" customHeight="1" x14ac:dyDescent="0.25">
      <c r="A217" s="29" t="s">
        <v>377</v>
      </c>
      <c r="B217" s="349" t="str">
        <f>'Descriptif - START'!$CE$5&amp;" "&amp;'Descriptif - START'!$CE$6&amp;" "&amp;'Descriptif - START'!$CE$7&amp;" "&amp;'Descriptif - START'!$CE$8&amp;" "&amp;'Descriptif - START'!$CE$9&amp;" "&amp;'Descriptif - START'!$CE$10&amp;" "&amp;'Descriptif - START'!$CE$11&amp;" "&amp;'Descriptif - START'!$CE$12&amp;" "&amp;'Descriptif - START'!$CE$13&amp;" "&amp;'Descriptif - START'!$CE$14&amp;" "&amp;'Descriptif - START'!$CE$15&amp;" "&amp;'Descriptif - START'!$CE$16&amp;" "&amp;'Descriptif - START'!$CE$17&amp;" "&amp;'Descriptif - START'!$DS$5&amp;" "&amp;'Descriptif - START'!$DS$6&amp;" "&amp;'Descriptif - START'!$DS$7&amp;" "&amp;'Descriptif - START'!$DS$8&amp;" "&amp;'Descriptif - START'!$DS$9&amp;" "&amp;'Descriptif - START'!$DS$10&amp;" "&amp;'Descriptif - START'!$DS$11&amp;" "&amp;'Descriptif - START'!$DS$12&amp;" "&amp;'Descriptif - START'!$DS$13&amp;" "&amp;'Descriptif - START'!$DS$14&amp;" "&amp;'Descriptif - START'!$DS$15&amp;" "&amp;'Descriptif - START'!$DS$16&amp;" "&amp;'Descriptif - START'!$DS$17</f>
        <v xml:space="preserve">                         </v>
      </c>
      <c r="C217" s="350" t="str">
        <f>'Descriptif - START'!$CE$18&amp;" "&amp;'Descriptif - START'!$CE$19&amp;" "&amp;'Descriptif - START'!$CE$20&amp;" "&amp;'Descriptif - START'!$CE$21&amp;" "&amp;'Descriptif - START'!$CE$22&amp;" "&amp;'Descriptif - START'!$DS$18&amp;" "&amp;'Descriptif - START'!$DS$19&amp;" "&amp;'Descriptif - START'!$DS$20&amp;" "&amp;'Descriptif - START'!$DS$21&amp;" "&amp;'Descriptif - START'!$DS$22</f>
        <v xml:space="preserve">         </v>
      </c>
      <c r="D217" s="350" t="str">
        <f>'Descriptif - START'!$CE$23&amp;" "&amp;'Descriptif - START'!$CE$24&amp;" "&amp;'Descriptif - START'!$CE$25&amp;" "&amp;'Descriptif - START'!$CE$26&amp;" "&amp;'Descriptif - START'!$CE$27&amp;" "&amp;'Descriptif - START'!$CE$28&amp;" "&amp;'Descriptif - START'!$CE$29&amp;" "&amp;'Descriptif - START'!$DS$23&amp;" "&amp;'Descriptif - START'!$DS$24&amp;" "&amp;'Descriptif - START'!$DS$25&amp;" "&amp;'Descriptif - START'!$DS$26&amp;" "&amp;'Descriptif - START'!$DS$27&amp;" "&amp;'Descriptif - START'!$DS$28&amp;" "&amp;'Descriptif - START'!$DS$29</f>
        <v xml:space="preserve">             </v>
      </c>
      <c r="E217" s="350" t="str">
        <f>'Descriptif - START'!$CE$30&amp;" "&amp;'Descriptif - START'!$CE$31&amp;" "&amp;'Descriptif - START'!$CE$32&amp;" "&amp;'Descriptif - START'!$DS$30&amp;" "&amp;'Descriptif - START'!$DS$31&amp;" "&amp;'Descriptif - START'!$DS$32</f>
        <v xml:space="preserve">     </v>
      </c>
      <c r="F217" s="350" t="str">
        <f>'Descriptif - START'!$CE$33&amp;" "&amp;'Descriptif - START'!$CE$34&amp;" "&amp;'Descriptif - START'!$CE$35&amp;" "&amp;'Descriptif - START'!$CE$36&amp;" "&amp;'Descriptif - START'!$CE$37&amp;" "&amp;'Descriptif - START'!$CE$38&amp;" "&amp;'Descriptif - START'!$CE$39&amp;" "&amp;'Descriptif - START'!$CE$40&amp;" "&amp;'Descriptif - START'!$CE$41&amp;" "&amp;'Descriptif - START'!$DS$33&amp;" "&amp;'Descriptif - START'!$DS$34&amp;" "&amp;'Descriptif - START'!$DS$35&amp;" "&amp;'Descriptif - START'!$DS$36&amp;" "&amp;'Descriptif - START'!$DS$37&amp;" "&amp;'Descriptif - START'!$DS$38&amp;" "&amp;'Descriptif - START'!$DS$39&amp;" "&amp;'Descriptif - START'!$DS$40&amp;" "&amp;'Descriptif - START'!$DS$41</f>
        <v xml:space="preserve">                 </v>
      </c>
      <c r="G217" s="350" t="str">
        <f>'Descriptif - START'!$CE$42&amp;" "&amp;'Descriptif - START'!$DS$42</f>
        <v xml:space="preserve"> </v>
      </c>
      <c r="H217" s="350" t="str">
        <f>'Descriptif - START'!$CE$43&amp;" "&amp;'Descriptif - START'!$CE$44&amp;" "&amp;'Descriptif - START'!$CE$45&amp;" "&amp;'Descriptif - START'!$DS$43&amp;" "&amp;'Descriptif - START'!$DS$44&amp;" "&amp;'Descriptif - START'!$DS$45</f>
        <v xml:space="preserve">     </v>
      </c>
      <c r="I217" s="350" t="str">
        <f>'Descriptif - START'!$CE$46&amp;" "&amp;'Descriptif - START'!$CE$47&amp;" "&amp;'Descriptif - START'!$DS$46&amp;" "&amp;'Descriptif - START'!$DS$47</f>
        <v xml:space="preserve">   </v>
      </c>
      <c r="J217" s="366" t="str">
        <f>'Descriptif - START'!$CE$48&amp;" "&amp;'Descriptif - START'!$CE$49&amp;" "&amp;'Descriptif - START'!$CE$50&amp;" "&amp;'Descriptif - START'!$CE$51&amp;" "&amp;'Descriptif - START'!$CE$52&amp;" "&amp;'Descriptif - START'!$CE$53&amp;" "&amp;'Descriptif - START'!$CE$54&amp;" "&amp;'Descriptif - START'!$CE$55&amp;" "&amp;'Descriptif - START'!$CE$56&amp;" "&amp;'Descriptif - START'!$DS$48&amp;" "&amp;'Descriptif - START'!$DS$49&amp;" "&amp;'Descriptif - START'!$DS$50&amp;" "&amp;'Descriptif - START'!$DS$51&amp;" "&amp;'Descriptif - START'!$DS$52&amp;" "&amp;'Descriptif - START'!$DS$53&amp;" "&amp;'Descriptif - START'!$DS$54&amp;" "&amp;'Descriptif - START'!$DS$55&amp;" "&amp;'Descriptif - START'!$DS$56</f>
        <v xml:space="preserve">                 </v>
      </c>
      <c r="K217" s="352">
        <f>COUNTIF('Descriptif - START'!$CE$5:$CE$87,"?1")+COUNTIF('Descriptif - START'!$CE$5:$CE$87,"?2")+COUNTIF('Descriptif - START'!$CE$5:$CE$87,"?3")+COUNTIF('Descriptif - START'!$CE$5:$CE$87,"?4")+COUNTIF('Descriptif - START'!$CE$5:$CE$87,"?5")+COUNTIF('Descriptif - START'!$CE$5:$CE$87,"?6")+COUNTIF('Descriptif - START'!$CE$5:$CE$87,"?7")+COUNTIF('Descriptif - START'!$CE$5:$CE$87,"?8")+COUNTIF('Descriptif - START'!$CE$5:$CE$87,"?9")+COUNTIF('Descriptif - START'!$CE$5:$CE$87,"?10")+COUNTIF('Descriptif - START'!$CE$5:$CE$87,"?11")+COUNTIF('Descriptif - START'!$CE$5:$CE$87,"?12")+COUNTIF('Descriptif - START'!$CE$5:$CE$87,"?13")+COUNTIF('Descriptif - START'!$CE$5:$CE$87,"?14")</f>
        <v>0</v>
      </c>
      <c r="L217" s="369">
        <f>+COUNTIF('Descriptif - START'!$DS$5:$DS$87,"?*")</f>
        <v>0</v>
      </c>
    </row>
    <row r="218" spans="1:12" ht="32.1" hidden="1" customHeight="1" x14ac:dyDescent="0.25">
      <c r="A218" s="94" t="s">
        <v>378</v>
      </c>
      <c r="B218" s="353" t="str">
        <f>'Descriptif - START'!$CF$5&amp;" "&amp;'Descriptif - START'!$CF$6&amp;" "&amp;'Descriptif - START'!$CF$7&amp;" "&amp;'Descriptif - START'!$CF$8&amp;" "&amp;'Descriptif - START'!$CF$9&amp;" "&amp;'Descriptif - START'!$CF$10&amp;" "&amp;'Descriptif - START'!$CF$11&amp;" "&amp;'Descriptif - START'!$CF$12&amp;" "&amp;'Descriptif - START'!$CF$13&amp;" "&amp;'Descriptif - START'!$CF$14&amp;" "&amp;'Descriptif - START'!$CF$15&amp;" "&amp;'Descriptif - START'!$CF$16&amp;" "&amp;'Descriptif - START'!$CF$17&amp;" "&amp;'Descriptif - START'!$DT$5&amp;" "&amp;'Descriptif - START'!$DT$6&amp;" "&amp;'Descriptif - START'!$DT$7&amp;" "&amp;'Descriptif - START'!$DT$8&amp;" "&amp;'Descriptif - START'!$DT$9&amp;" "&amp;'Descriptif - START'!$DT$10&amp;" "&amp;'Descriptif - START'!$DT$11&amp;" "&amp;'Descriptif - START'!$DT$12&amp;" "&amp;'Descriptif - START'!$DT$13&amp;" "&amp;'Descriptif - START'!$DT$14&amp;" "&amp;'Descriptif - START'!$DT$15&amp;" "&amp;'Descriptif - START'!$DT$16&amp;" "&amp;'Descriptif - START'!$DT$17</f>
        <v xml:space="preserve">                         </v>
      </c>
      <c r="C218" s="354" t="str">
        <f>'Descriptif - START'!$CF$18&amp;" "&amp;'Descriptif - START'!$CF$19&amp;" "&amp;'Descriptif - START'!$CF$20&amp;" "&amp;'Descriptif - START'!$CF$21&amp;" "&amp;'Descriptif - START'!$CF$22&amp;" "&amp;'Descriptif - START'!$DT$18&amp;" "&amp;'Descriptif - START'!$DT$19&amp;" "&amp;'Descriptif - START'!$DT$20&amp;" "&amp;'Descriptif - START'!$DT$21&amp;" "&amp;'Descriptif - START'!$DT$22</f>
        <v xml:space="preserve">         </v>
      </c>
      <c r="D218" s="354" t="str">
        <f>'Descriptif - START'!$CF$23&amp;" "&amp;'Descriptif - START'!$CF$24&amp;" "&amp;'Descriptif - START'!$CF$25&amp;" "&amp;'Descriptif - START'!$CF$26&amp;" "&amp;'Descriptif - START'!$CF$27&amp;" "&amp;'Descriptif - START'!$CF$28&amp;" "&amp;'Descriptif - START'!$CF$29&amp;" "&amp;'Descriptif - START'!$DT$23&amp;" "&amp;'Descriptif - START'!$DT$24&amp;" "&amp;'Descriptif - START'!$DT$25&amp;" "&amp;'Descriptif - START'!$DT$26&amp;" "&amp;'Descriptif - START'!$DT$27&amp;" "&amp;'Descriptif - START'!$DT$28&amp;" "&amp;'Descriptif - START'!$DT$29</f>
        <v xml:space="preserve">             </v>
      </c>
      <c r="E218" s="354" t="str">
        <f>'Descriptif - START'!$CF$30&amp;" "&amp;'Descriptif - START'!$CF$31&amp;" "&amp;'Descriptif - START'!$CF$32&amp;" "&amp;'Descriptif - START'!$DT$30&amp;" "&amp;'Descriptif - START'!$DT$31&amp;" "&amp;'Descriptif - START'!$DT$32</f>
        <v xml:space="preserve">     </v>
      </c>
      <c r="F218" s="354" t="str">
        <f>'Descriptif - START'!$CF$33&amp;" "&amp;'Descriptif - START'!$CF$34&amp;" "&amp;'Descriptif - START'!$CF$35&amp;" "&amp;'Descriptif - START'!$CF$36&amp;" "&amp;'Descriptif - START'!$CF$37&amp;" "&amp;'Descriptif - START'!$CF$38&amp;" "&amp;'Descriptif - START'!$CF$39&amp;" "&amp;'Descriptif - START'!$CF$40&amp;" "&amp;'Descriptif - START'!$CF$41&amp;" "&amp;'Descriptif - START'!$DT$33&amp;" "&amp;'Descriptif - START'!$DT$34&amp;" "&amp;'Descriptif - START'!$DT$35&amp;" "&amp;'Descriptif - START'!$DT$36&amp;" "&amp;'Descriptif - START'!$DT$37&amp;" "&amp;'Descriptif - START'!$DT$38&amp;" "&amp;'Descriptif - START'!$DT$39&amp;" "&amp;'Descriptif - START'!$DT$40&amp;" "&amp;'Descriptif - START'!$DT$41</f>
        <v xml:space="preserve">                 </v>
      </c>
      <c r="G218" s="354" t="str">
        <f>'Descriptif - START'!$CF$42&amp;" "&amp;'Descriptif - START'!$DT$42</f>
        <v xml:space="preserve"> </v>
      </c>
      <c r="H218" s="354" t="str">
        <f>'Descriptif - START'!$CF$43&amp;" "&amp;'Descriptif - START'!$CF$44&amp;" "&amp;'Descriptif - START'!$CF$45&amp;" "&amp;'Descriptif - START'!$DT$43&amp;" "&amp;'Descriptif - START'!$DT$44&amp;" "&amp;'Descriptif - START'!$DT$45</f>
        <v xml:space="preserve">     </v>
      </c>
      <c r="I218" s="354" t="str">
        <f>'Descriptif - START'!$CF$46&amp;" "&amp;'Descriptif - START'!$CF$47&amp;" "&amp;'Descriptif - START'!$DT$46&amp;" "&amp;'Descriptif - START'!$DT$47</f>
        <v xml:space="preserve">   </v>
      </c>
      <c r="J218" s="367" t="str">
        <f>'Descriptif - START'!$CF$48&amp;" "&amp;'Descriptif - START'!$CF$49&amp;" "&amp;'Descriptif - START'!$CF$50&amp;" "&amp;'Descriptif - START'!$CF$51&amp;" "&amp;'Descriptif - START'!$CF$52&amp;" "&amp;'Descriptif - START'!$CF$53&amp;" "&amp;'Descriptif - START'!$CF$54&amp;" "&amp;'Descriptif - START'!$CF$55&amp;" "&amp;'Descriptif - START'!$CF$56&amp;" "&amp;'Descriptif - START'!$DT$48&amp;" "&amp;'Descriptif - START'!$DT$49&amp;" "&amp;'Descriptif - START'!$DT$50&amp;" "&amp;'Descriptif - START'!$DT$51&amp;" "&amp;'Descriptif - START'!$DT$52&amp;" "&amp;'Descriptif - START'!$DT$53&amp;" "&amp;'Descriptif - START'!$DT$54&amp;" "&amp;'Descriptif - START'!$DT$55&amp;" "&amp;'Descriptif - START'!$DT$56</f>
        <v xml:space="preserve">                 </v>
      </c>
      <c r="K218" s="356">
        <f>COUNTIF('Descriptif - START'!$CF$5:$CF$87,"?1")+COUNTIF('Descriptif - START'!$CF$5:$CF$87,"?2")+COUNTIF('Descriptif - START'!$CF$5:$CF$87,"?3")+COUNTIF('Descriptif - START'!$CF$5:$CF$87,"?4")+COUNTIF('Descriptif - START'!$CF$5:$CF$87,"?5")+COUNTIF('Descriptif - START'!$CF$5:$CF$87,"?6")+COUNTIF('Descriptif - START'!$CF$5:$CF$87,"?7")+COUNTIF('Descriptif - START'!$CF$5:$CF$87,"?8")+COUNTIF('Descriptif - START'!$CF$5:$CF$87,"?9")+COUNTIF('Descriptif - START'!$CF$5:$CF$87,"?10")+COUNTIF('Descriptif - START'!$CF$5:$CF$87,"?11")+COUNTIF('Descriptif - START'!$CF$5:$CF$87,"?12")+COUNTIF('Descriptif - START'!$CF$5:$CF$87,"?13")+COUNTIF('Descriptif - START'!$CF$5:$CF$87,"?14")</f>
        <v>0</v>
      </c>
      <c r="L218" s="370">
        <f>+COUNTIF('Descriptif - START'!$DT$5:$DT$87,"?*")</f>
        <v>0</v>
      </c>
    </row>
    <row r="219" spans="1:12" ht="32.1" hidden="1" customHeight="1" thickBot="1" x14ac:dyDescent="0.3">
      <c r="A219" s="371" t="s">
        <v>379</v>
      </c>
      <c r="B219" s="394" t="str">
        <f>'Descriptif - START'!$CG$5&amp;" "&amp;'Descriptif - START'!$CG$6&amp;" "&amp;'Descriptif - START'!$CG$7&amp;" "&amp;'Descriptif - START'!$CG$8&amp;" "&amp;'Descriptif - START'!$CG$9&amp;" "&amp;'Descriptif - START'!$CG$10&amp;" "&amp;'Descriptif - START'!$CG$11&amp;" "&amp;'Descriptif - START'!$CG$12&amp;" "&amp;'Descriptif - START'!$CG$13&amp;" "&amp;'Descriptif - START'!$CG$14&amp;" "&amp;'Descriptif - START'!$CG$15&amp;" "&amp;'Descriptif - START'!$CG$16&amp;" "&amp;'Descriptif - START'!$CG$17&amp;" "&amp;'Descriptif - START'!$DU$5&amp;" "&amp;'Descriptif - START'!$DU$6&amp;" "&amp;'Descriptif - START'!$DU$7&amp;" "&amp;'Descriptif - START'!$DU$8&amp;" "&amp;'Descriptif - START'!$DU$9&amp;" "&amp;'Descriptif - START'!$DU$10&amp;" "&amp;'Descriptif - START'!$DU$11&amp;" "&amp;'Descriptif - START'!$DU$12&amp;" "&amp;'Descriptif - START'!$DU$13&amp;" "&amp;'Descriptif - START'!$DU$14&amp;" "&amp;'Descriptif - START'!$DU$15&amp;" "&amp;'Descriptif - START'!$DU$16&amp;" "&amp;'Descriptif - START'!$DU$17</f>
        <v xml:space="preserve">                         </v>
      </c>
      <c r="C219" s="395" t="str">
        <f>'Descriptif - START'!$CG$18&amp;" "&amp;'Descriptif - START'!$CG$19&amp;" "&amp;'Descriptif - START'!$CG$20&amp;" "&amp;'Descriptif - START'!$CG$21&amp;" "&amp;'Descriptif - START'!$CG$22&amp;" "&amp;'Descriptif - START'!$DU$18&amp;" "&amp;'Descriptif - START'!$DU$19&amp;" "&amp;'Descriptif - START'!$DU$20&amp;" "&amp;'Descriptif - START'!$DU$21&amp;" "&amp;'Descriptif - START'!$DU$22</f>
        <v xml:space="preserve">         </v>
      </c>
      <c r="D219" s="395" t="str">
        <f>'Descriptif - START'!$CG$23&amp;" "&amp;'Descriptif - START'!$CG$24&amp;" "&amp;'Descriptif - START'!$CG$25&amp;" "&amp;'Descriptif - START'!$CG$26&amp;" "&amp;'Descriptif - START'!$CG$27&amp;" "&amp;'Descriptif - START'!$CG$28&amp;" "&amp;'Descriptif - START'!$CG$29&amp;" "&amp;'Descriptif - START'!$DU$23&amp;" "&amp;'Descriptif - START'!$DU$24&amp;" "&amp;'Descriptif - START'!$DU$25&amp;" "&amp;'Descriptif - START'!$DU$26&amp;" "&amp;'Descriptif - START'!$DU$27&amp;" "&amp;'Descriptif - START'!$DU$28&amp;" "&amp;'Descriptif - START'!$DU$29</f>
        <v xml:space="preserve">             </v>
      </c>
      <c r="E219" s="395" t="str">
        <f>'Descriptif - START'!$CG$30&amp;" "&amp;'Descriptif - START'!$CG$31&amp;" "&amp;'Descriptif - START'!$CG$32&amp;" "&amp;'Descriptif - START'!$DU$30&amp;" "&amp;'Descriptif - START'!$DU$31&amp;" "&amp;'Descriptif - START'!$DU$32</f>
        <v xml:space="preserve">     </v>
      </c>
      <c r="F219" s="395" t="str">
        <f>'Descriptif - START'!$CG$33&amp;" "&amp;'Descriptif - START'!$CG$34&amp;" "&amp;'Descriptif - START'!$CG$35&amp;" "&amp;'Descriptif - START'!$CG$36&amp;" "&amp;'Descriptif - START'!$CG$37&amp;" "&amp;'Descriptif - START'!$CG$38&amp;" "&amp;'Descriptif - START'!$CG$39&amp;" "&amp;'Descriptif - START'!$CG$40&amp;" "&amp;'Descriptif - START'!$CG$41&amp;" "&amp;'Descriptif - START'!$DU$33&amp;" "&amp;'Descriptif - START'!$DU$34&amp;" "&amp;'Descriptif - START'!$DU$35&amp;" "&amp;'Descriptif - START'!$DU$36&amp;" "&amp;'Descriptif - START'!$DU$37&amp;" "&amp;'Descriptif - START'!$DU$38&amp;" "&amp;'Descriptif - START'!$DU$39&amp;" "&amp;'Descriptif - START'!$DU$40&amp;" "&amp;'Descriptif - START'!$DU$41</f>
        <v xml:space="preserve">                 </v>
      </c>
      <c r="G219" s="395" t="str">
        <f>'Descriptif - START'!$CG$42&amp;" "&amp;'Descriptif - START'!$DU$42</f>
        <v xml:space="preserve"> </v>
      </c>
      <c r="H219" s="395" t="str">
        <f>'Descriptif - START'!$CG$43&amp;" "&amp;'Descriptif - START'!$CG$44&amp;" "&amp;'Descriptif - START'!$CG$45&amp;" "&amp;'Descriptif - START'!$DU$43&amp;" "&amp;'Descriptif - START'!$DU$44&amp;" "&amp;'Descriptif - START'!$DU$45</f>
        <v xml:space="preserve">     </v>
      </c>
      <c r="I219" s="395" t="str">
        <f>'Descriptif - START'!$CG$46&amp;" "&amp;'Descriptif - START'!$CG$47&amp;" "&amp;'Descriptif - START'!$DU$46&amp;" "&amp;'Descriptif - START'!$DU$47</f>
        <v xml:space="preserve">   </v>
      </c>
      <c r="J219" s="397" t="str">
        <f>'Descriptif - START'!$CG$48&amp;" "&amp;'Descriptif - START'!$CG$49&amp;" "&amp;'Descriptif - START'!$CG$50&amp;" "&amp;'Descriptif - START'!$CG$51&amp;" "&amp;'Descriptif - START'!$CG$52&amp;" "&amp;'Descriptif - START'!$CG$53&amp;" "&amp;'Descriptif - START'!$CG$54&amp;" "&amp;'Descriptif - START'!$CG$55&amp;" "&amp;'Descriptif - START'!$CG$56&amp;" "&amp;'Descriptif - START'!$DU$48&amp;" "&amp;'Descriptif - START'!$DU$49&amp;" "&amp;'Descriptif - START'!$DU$50&amp;" "&amp;'Descriptif - START'!$DU$51&amp;" "&amp;'Descriptif - START'!$DU$52&amp;" "&amp;'Descriptif - START'!$DU$53&amp;" "&amp;'Descriptif - START'!$DU$54&amp;" "&amp;'Descriptif - START'!$DU$55&amp;" "&amp;'Descriptif - START'!$DU$56</f>
        <v xml:space="preserve">                 </v>
      </c>
      <c r="K219" s="372">
        <f>COUNTIF('Descriptif - START'!$CG$5:$CG$87,"?1")+COUNTIF('Descriptif - START'!$CG$5:$CG$87,"?2")+COUNTIF('Descriptif - START'!$CG$5:$CG$87,"?3")+COUNTIF('Descriptif - START'!$CG$5:$CG$87,"?4")+COUNTIF('Descriptif - START'!$CG$5:$CG$87,"?5")+COUNTIF('Descriptif - START'!$CG$5:$CG$87,"?6")+COUNTIF('Descriptif - START'!$CG$5:$CG$87,"?7")+COUNTIF('Descriptif - START'!$CG$5:$CG$87,"?8")+COUNTIF('Descriptif - START'!$CG$5:$CG$87,"?9")+COUNTIF('Descriptif - START'!$CG$5:$CG$87,"?10")+COUNTIF('Descriptif - START'!$CG$5:$CG$87,"?11")+COUNTIF('Descriptif - START'!$CG$5:$CG$87,"?12")+COUNTIF('Descriptif - START'!$CG$5:$CG$87,"?13")+COUNTIF('Descriptif - START'!$CG$5:$CG$87,"?14")</f>
        <v>0</v>
      </c>
      <c r="L219" s="398">
        <f>+COUNTIF('Descriptif - START'!$DU$5:$DU$87,"?*")</f>
        <v>0</v>
      </c>
    </row>
  </sheetData>
  <sheetProtection algorithmName="SHA-512" hashValue="naQeOTPaEW//sOBrCZhthUfPUcCbz1/wsyVexbAPRAw+MR60EQvNPykcVsdqWGcG8qPCjEJRBjthldU6WAhR/A==" saltValue="IhJXD9n4NincSh+0Sb6cVg==" spinCount="100000" sheet="1" objects="1" scenarios="1"/>
  <mergeCells count="22">
    <mergeCell ref="A1:P2"/>
    <mergeCell ref="C37:D37"/>
    <mergeCell ref="C35:D35"/>
    <mergeCell ref="B135:P135"/>
    <mergeCell ref="B178:L178"/>
    <mergeCell ref="J35:K35"/>
    <mergeCell ref="J36:K36"/>
    <mergeCell ref="J37:K37"/>
    <mergeCell ref="A3:B7"/>
    <mergeCell ref="C33:D33"/>
    <mergeCell ref="B11:H11"/>
    <mergeCell ref="I11:O11"/>
    <mergeCell ref="C3:P7"/>
    <mergeCell ref="C36:D36"/>
    <mergeCell ref="B71:H71"/>
    <mergeCell ref="I71:O71"/>
    <mergeCell ref="A133:P133"/>
    <mergeCell ref="E33:F33"/>
    <mergeCell ref="J33:K33"/>
    <mergeCell ref="L33:M33"/>
    <mergeCell ref="C39:E39"/>
    <mergeCell ref="J39:L39"/>
  </mergeCells>
  <conditionalFormatting sqref="E72:E132 E41:E70">
    <cfRule type="cellIs" dxfId="21" priority="27" operator="between">
      <formula>1</formula>
      <formula>3</formula>
    </cfRule>
  </conditionalFormatting>
  <conditionalFormatting sqref="C41:C70 C72:C132 J72:J132">
    <cfRule type="expression" dxfId="20" priority="21">
      <formula>E41=3</formula>
    </cfRule>
    <cfRule type="expression" dxfId="19" priority="22">
      <formula>E41=2</formula>
    </cfRule>
    <cfRule type="expression" dxfId="18" priority="24">
      <formula>E41=1</formula>
    </cfRule>
  </conditionalFormatting>
  <conditionalFormatting sqref="D72:D132 K72:K132 D41:D70">
    <cfRule type="expression" dxfId="17" priority="19">
      <formula>E41=3</formula>
    </cfRule>
    <cfRule type="expression" dxfId="16" priority="20">
      <formula>E41=2</formula>
    </cfRule>
    <cfRule type="expression" dxfId="15" priority="23">
      <formula>E41=1</formula>
    </cfRule>
  </conditionalFormatting>
  <conditionalFormatting sqref="L72:L132 L41:L49 L56:L70">
    <cfRule type="cellIs" dxfId="14" priority="18" operator="between">
      <formula>1</formula>
      <formula>3</formula>
    </cfRule>
  </conditionalFormatting>
  <conditionalFormatting sqref="J41:J49 J56:J70">
    <cfRule type="expression" dxfId="13" priority="14">
      <formula>L41=3</formula>
    </cfRule>
    <cfRule type="expression" dxfId="12" priority="15">
      <formula>L41=2</formula>
    </cfRule>
    <cfRule type="expression" dxfId="11" priority="17">
      <formula>L41=1</formula>
    </cfRule>
  </conditionalFormatting>
  <conditionalFormatting sqref="K41:K49 K56:K70">
    <cfRule type="expression" dxfId="10" priority="12">
      <formula>L41=3</formula>
    </cfRule>
    <cfRule type="expression" dxfId="9" priority="13">
      <formula>L41=2</formula>
    </cfRule>
    <cfRule type="expression" dxfId="8" priority="16">
      <formula>L41=1</formula>
    </cfRule>
  </conditionalFormatting>
  <conditionalFormatting sqref="L50:L55">
    <cfRule type="cellIs" dxfId="7" priority="11" operator="between">
      <formula>1</formula>
      <formula>3</formula>
    </cfRule>
  </conditionalFormatting>
  <conditionalFormatting sqref="J50:J55">
    <cfRule type="expression" dxfId="6" priority="7">
      <formula>L50=3</formula>
    </cfRule>
    <cfRule type="expression" dxfId="5" priority="8">
      <formula>L50=2</formula>
    </cfRule>
    <cfRule type="expression" dxfId="4" priority="10">
      <formula>L50=1</formula>
    </cfRule>
  </conditionalFormatting>
  <conditionalFormatting sqref="K50:K55">
    <cfRule type="expression" dxfId="3" priority="5">
      <formula>L50=3</formula>
    </cfRule>
    <cfRule type="expression" dxfId="2" priority="6">
      <formula>L50=2</formula>
    </cfRule>
    <cfRule type="expression" dxfId="1" priority="9">
      <formula>L50=1</formula>
    </cfRule>
  </conditionalFormatting>
  <pageMargins left="0.70866141732283472" right="0.70866141732283472" top="0.74803149606299213" bottom="0.74803149606299213" header="0.31496062992125984" footer="0.31496062992125984"/>
  <pageSetup paperSize="9" scale="35" orientation="landscape" r:id="rId1"/>
  <rowBreaks count="3" manualBreakCount="3">
    <brk id="70" max="15" man="1"/>
    <brk id="132" max="15" man="1"/>
    <brk id="177"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theme="0" tint="-0.499984740745262"/>
    <pageSetUpPr fitToPage="1"/>
  </sheetPr>
  <dimension ref="A1:DU101"/>
  <sheetViews>
    <sheetView view="pageBreakPreview" topLeftCell="A16" zoomScale="70" zoomScaleNormal="70" zoomScaleSheetLayoutView="70" workbookViewId="0">
      <selection activeCell="D32" sqref="D32"/>
    </sheetView>
  </sheetViews>
  <sheetFormatPr baseColWidth="10" defaultRowHeight="21" x14ac:dyDescent="0.35"/>
  <cols>
    <col min="1" max="1" width="47.42578125" style="8" customWidth="1"/>
    <col min="2" max="2" width="14.7109375" style="10" customWidth="1"/>
    <col min="3" max="3" width="72.7109375" style="4" hidden="1" customWidth="1"/>
    <col min="4" max="4" width="250.85546875" style="3" customWidth="1"/>
    <col min="5" max="5" width="12.5703125" style="3" hidden="1" customWidth="1"/>
    <col min="6" max="99" width="11.42578125" hidden="1" customWidth="1"/>
    <col min="100" max="100" width="11.28515625" hidden="1" customWidth="1"/>
    <col min="101" max="101" width="11.42578125" hidden="1" customWidth="1"/>
    <col min="102" max="105" width="0" hidden="1" customWidth="1"/>
    <col min="106" max="106" width="11.42578125" hidden="1" customWidth="1"/>
    <col min="107" max="125" width="0" hidden="1" customWidth="1"/>
  </cols>
  <sheetData>
    <row r="1" spans="1:125" ht="47.25" thickBot="1" x14ac:dyDescent="0.3">
      <c r="A1" s="594" t="s">
        <v>309</v>
      </c>
      <c r="B1" s="595"/>
      <c r="C1" s="595"/>
      <c r="D1" s="595"/>
      <c r="E1" s="392"/>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row>
    <row r="2" spans="1:125" ht="55.5" customHeight="1" thickBot="1" x14ac:dyDescent="0.3">
      <c r="A2" s="596"/>
      <c r="B2" s="592" t="s">
        <v>125</v>
      </c>
      <c r="C2" s="593"/>
      <c r="D2" s="593"/>
      <c r="E2" s="144"/>
      <c r="F2" s="39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c r="AM2" s="233"/>
      <c r="AN2" s="233"/>
      <c r="AO2" s="233"/>
      <c r="AP2" s="233"/>
      <c r="AQ2" s="233"/>
      <c r="AR2" s="233"/>
      <c r="AS2" s="234"/>
      <c r="AT2" s="598" t="s">
        <v>314</v>
      </c>
      <c r="AU2" s="599"/>
      <c r="AV2" s="599"/>
      <c r="AW2" s="599"/>
      <c r="AX2" s="599"/>
      <c r="AY2" s="599"/>
      <c r="AZ2" s="599"/>
      <c r="BA2" s="599"/>
      <c r="BB2" s="599"/>
      <c r="BC2" s="599"/>
      <c r="BD2" s="599"/>
      <c r="BE2" s="599"/>
      <c r="BF2" s="599"/>
      <c r="BG2" s="599"/>
      <c r="BH2" s="599"/>
      <c r="BI2" s="599"/>
      <c r="BJ2" s="599"/>
      <c r="BK2" s="599"/>
      <c r="BL2" s="599"/>
      <c r="BM2" s="599"/>
      <c r="BN2" s="599"/>
      <c r="BO2" s="599"/>
      <c r="BP2" s="599"/>
      <c r="BQ2" s="599"/>
      <c r="BR2" s="599"/>
      <c r="BS2" s="599"/>
      <c r="BT2" s="599"/>
      <c r="BU2" s="599"/>
      <c r="BV2" s="599"/>
      <c r="BW2" s="599"/>
      <c r="BX2" s="599"/>
      <c r="BY2" s="599"/>
      <c r="BZ2" s="599"/>
      <c r="CA2" s="599"/>
      <c r="CB2" s="599"/>
      <c r="CC2" s="599"/>
      <c r="CD2" s="599"/>
      <c r="CE2" s="599"/>
      <c r="CF2" s="599"/>
      <c r="CG2" s="600"/>
      <c r="CH2" s="598" t="s">
        <v>315</v>
      </c>
      <c r="CI2" s="599"/>
      <c r="CJ2" s="599"/>
      <c r="CK2" s="599"/>
      <c r="CL2" s="599"/>
      <c r="CM2" s="599"/>
      <c r="CN2" s="599"/>
      <c r="CO2" s="599"/>
      <c r="CP2" s="599"/>
      <c r="CQ2" s="599"/>
      <c r="CR2" s="599"/>
      <c r="CS2" s="599"/>
      <c r="CT2" s="599"/>
      <c r="CU2" s="599"/>
      <c r="CV2" s="599"/>
      <c r="CW2" s="599"/>
      <c r="CX2" s="599"/>
      <c r="CY2" s="599"/>
      <c r="CZ2" s="599"/>
      <c r="DA2" s="599"/>
      <c r="DB2" s="599"/>
      <c r="DC2" s="599"/>
      <c r="DD2" s="599"/>
      <c r="DE2" s="599"/>
      <c r="DF2" s="599"/>
      <c r="DG2" s="599"/>
      <c r="DH2" s="599"/>
      <c r="DI2" s="599"/>
      <c r="DJ2" s="599"/>
      <c r="DK2" s="599"/>
      <c r="DL2" s="599"/>
      <c r="DM2" s="599"/>
      <c r="DN2" s="599"/>
      <c r="DO2" s="599"/>
      <c r="DP2" s="599"/>
      <c r="DQ2" s="599"/>
      <c r="DR2" s="599"/>
      <c r="DS2" s="599"/>
      <c r="DT2" s="599"/>
      <c r="DU2" s="600"/>
    </row>
    <row r="3" spans="1:125" ht="55.5" customHeight="1" thickBot="1" x14ac:dyDescent="0.3">
      <c r="A3" s="597"/>
      <c r="B3" s="592"/>
      <c r="C3" s="593"/>
      <c r="D3" s="593"/>
      <c r="E3" s="144"/>
      <c r="F3" s="81" t="b">
        <v>1</v>
      </c>
      <c r="G3" s="80"/>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80"/>
      <c r="AQ3" s="80"/>
      <c r="AR3" s="80"/>
      <c r="AS3" s="85"/>
      <c r="AT3" s="81"/>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c r="BV3" s="80"/>
      <c r="BW3" s="80"/>
      <c r="BX3" s="80"/>
      <c r="BY3" s="80"/>
      <c r="BZ3" s="80"/>
      <c r="CA3" s="80"/>
      <c r="CB3" s="80"/>
      <c r="CC3" s="80"/>
      <c r="CD3" s="80"/>
      <c r="CE3" s="80"/>
      <c r="CF3" s="80"/>
      <c r="CG3" s="85"/>
      <c r="CH3" s="81" t="s">
        <v>313</v>
      </c>
      <c r="CI3" s="80"/>
      <c r="CJ3" s="80"/>
      <c r="CK3" s="80"/>
      <c r="CL3" s="80"/>
      <c r="CM3" s="80"/>
      <c r="CN3" s="80"/>
      <c r="CO3" s="80"/>
      <c r="CP3" s="80"/>
      <c r="CQ3" s="80"/>
      <c r="CR3" s="80"/>
      <c r="CS3" s="80"/>
      <c r="CT3" s="80"/>
      <c r="CU3" s="80"/>
      <c r="CV3" s="80"/>
      <c r="CW3" s="80"/>
      <c r="CX3" s="80"/>
      <c r="CY3" s="80"/>
      <c r="CZ3" s="80"/>
      <c r="DA3" s="80"/>
      <c r="DB3" s="80"/>
      <c r="DC3" s="80"/>
      <c r="DD3" s="80"/>
      <c r="DE3" s="80"/>
      <c r="DF3" s="80"/>
      <c r="DG3" s="80"/>
      <c r="DH3" s="80"/>
      <c r="DI3" s="80"/>
      <c r="DJ3" s="80"/>
      <c r="DK3" s="80"/>
      <c r="DL3" s="80"/>
      <c r="DM3" s="80"/>
      <c r="DN3" s="80"/>
      <c r="DO3" s="80"/>
      <c r="DP3" s="80"/>
      <c r="DQ3" s="80"/>
      <c r="DR3" s="80"/>
      <c r="DS3" s="80"/>
      <c r="DT3" s="80"/>
      <c r="DU3" s="85"/>
    </row>
    <row r="4" spans="1:125" ht="27" thickBot="1" x14ac:dyDescent="0.3">
      <c r="A4" s="11" t="s">
        <v>31</v>
      </c>
      <c r="B4" s="12" t="s">
        <v>29</v>
      </c>
      <c r="C4" s="13" t="s">
        <v>120</v>
      </c>
      <c r="D4" s="17" t="s">
        <v>119</v>
      </c>
      <c r="E4" s="391"/>
      <c r="F4" s="18">
        <v>1</v>
      </c>
      <c r="G4" s="19">
        <v>2</v>
      </c>
      <c r="H4" s="19">
        <v>3</v>
      </c>
      <c r="I4" s="19">
        <v>4</v>
      </c>
      <c r="J4" s="19">
        <v>5</v>
      </c>
      <c r="K4" s="19">
        <v>6</v>
      </c>
      <c r="L4" s="19">
        <v>7</v>
      </c>
      <c r="M4" s="19">
        <v>8</v>
      </c>
      <c r="N4" s="19">
        <v>9</v>
      </c>
      <c r="O4" s="19">
        <v>10</v>
      </c>
      <c r="P4" s="19">
        <v>11</v>
      </c>
      <c r="Q4" s="19">
        <v>12</v>
      </c>
      <c r="R4" s="19">
        <v>13</v>
      </c>
      <c r="S4" s="19">
        <v>14</v>
      </c>
      <c r="T4" s="19">
        <v>15</v>
      </c>
      <c r="U4" s="19">
        <v>16</v>
      </c>
      <c r="V4" s="19">
        <v>17</v>
      </c>
      <c r="W4" s="19">
        <v>18</v>
      </c>
      <c r="X4" s="19">
        <v>19</v>
      </c>
      <c r="Y4" s="19">
        <v>20</v>
      </c>
      <c r="Z4" s="19">
        <v>21</v>
      </c>
      <c r="AA4" s="19">
        <v>22</v>
      </c>
      <c r="AB4" s="19">
        <v>23</v>
      </c>
      <c r="AC4" s="19">
        <v>24</v>
      </c>
      <c r="AD4" s="19">
        <v>25</v>
      </c>
      <c r="AE4" s="19">
        <v>26</v>
      </c>
      <c r="AF4" s="19">
        <v>27</v>
      </c>
      <c r="AG4" s="19">
        <v>28</v>
      </c>
      <c r="AH4" s="19">
        <v>29</v>
      </c>
      <c r="AI4" s="19">
        <v>30</v>
      </c>
      <c r="AJ4" s="19">
        <v>31</v>
      </c>
      <c r="AK4" s="19">
        <v>32</v>
      </c>
      <c r="AL4" s="19">
        <v>33</v>
      </c>
      <c r="AM4" s="19">
        <v>34</v>
      </c>
      <c r="AN4" s="19">
        <v>35</v>
      </c>
      <c r="AO4" s="19">
        <v>36</v>
      </c>
      <c r="AP4" s="19">
        <v>37</v>
      </c>
      <c r="AQ4" s="19">
        <v>38</v>
      </c>
      <c r="AR4" s="19">
        <v>39</v>
      </c>
      <c r="AS4" s="20">
        <v>40</v>
      </c>
      <c r="AT4" s="18">
        <v>1</v>
      </c>
      <c r="AU4" s="19">
        <v>2</v>
      </c>
      <c r="AV4" s="19">
        <v>3</v>
      </c>
      <c r="AW4" s="19">
        <v>4</v>
      </c>
      <c r="AX4" s="19">
        <v>5</v>
      </c>
      <c r="AY4" s="19">
        <v>6</v>
      </c>
      <c r="AZ4" s="19">
        <v>7</v>
      </c>
      <c r="BA4" s="19">
        <v>8</v>
      </c>
      <c r="BB4" s="19">
        <v>9</v>
      </c>
      <c r="BC4" s="19">
        <v>10</v>
      </c>
      <c r="BD4" s="19">
        <v>11</v>
      </c>
      <c r="BE4" s="19">
        <v>12</v>
      </c>
      <c r="BF4" s="19">
        <v>13</v>
      </c>
      <c r="BG4" s="19">
        <v>14</v>
      </c>
      <c r="BH4" s="19">
        <v>15</v>
      </c>
      <c r="BI4" s="19">
        <v>16</v>
      </c>
      <c r="BJ4" s="19">
        <v>17</v>
      </c>
      <c r="BK4" s="19">
        <v>18</v>
      </c>
      <c r="BL4" s="19">
        <v>19</v>
      </c>
      <c r="BM4" s="19">
        <v>20</v>
      </c>
      <c r="BN4" s="19">
        <v>21</v>
      </c>
      <c r="BO4" s="19">
        <v>22</v>
      </c>
      <c r="BP4" s="19">
        <v>23</v>
      </c>
      <c r="BQ4" s="19">
        <v>24</v>
      </c>
      <c r="BR4" s="19">
        <v>25</v>
      </c>
      <c r="BS4" s="19">
        <v>26</v>
      </c>
      <c r="BT4" s="19">
        <v>27</v>
      </c>
      <c r="BU4" s="19">
        <v>28</v>
      </c>
      <c r="BV4" s="19">
        <v>29</v>
      </c>
      <c r="BW4" s="19">
        <v>30</v>
      </c>
      <c r="BX4" s="19">
        <v>31</v>
      </c>
      <c r="BY4" s="19">
        <v>32</v>
      </c>
      <c r="BZ4" s="19">
        <v>33</v>
      </c>
      <c r="CA4" s="19">
        <v>34</v>
      </c>
      <c r="CB4" s="19">
        <v>35</v>
      </c>
      <c r="CC4" s="19">
        <v>36</v>
      </c>
      <c r="CD4" s="19">
        <v>37</v>
      </c>
      <c r="CE4" s="19">
        <v>38</v>
      </c>
      <c r="CF4" s="19">
        <v>39</v>
      </c>
      <c r="CG4" s="20">
        <v>40</v>
      </c>
      <c r="CH4" s="18">
        <v>1</v>
      </c>
      <c r="CI4" s="19">
        <v>2</v>
      </c>
      <c r="CJ4" s="19">
        <v>3</v>
      </c>
      <c r="CK4" s="19">
        <v>4</v>
      </c>
      <c r="CL4" s="19">
        <v>5</v>
      </c>
      <c r="CM4" s="19">
        <v>6</v>
      </c>
      <c r="CN4" s="19">
        <v>7</v>
      </c>
      <c r="CO4" s="19">
        <v>8</v>
      </c>
      <c r="CP4" s="19">
        <v>9</v>
      </c>
      <c r="CQ4" s="19">
        <v>10</v>
      </c>
      <c r="CR4" s="19">
        <v>11</v>
      </c>
      <c r="CS4" s="19">
        <v>12</v>
      </c>
      <c r="CT4" s="19">
        <v>13</v>
      </c>
      <c r="CU4" s="19">
        <v>14</v>
      </c>
      <c r="CV4" s="19">
        <v>15</v>
      </c>
      <c r="CW4" s="19">
        <v>16</v>
      </c>
      <c r="CX4" s="19">
        <v>17</v>
      </c>
      <c r="CY4" s="19">
        <v>18</v>
      </c>
      <c r="CZ4" s="19">
        <v>19</v>
      </c>
      <c r="DA4" s="19">
        <v>20</v>
      </c>
      <c r="DB4" s="19">
        <v>21</v>
      </c>
      <c r="DC4" s="19">
        <v>22</v>
      </c>
      <c r="DD4" s="19">
        <v>23</v>
      </c>
      <c r="DE4" s="19">
        <v>24</v>
      </c>
      <c r="DF4" s="19">
        <v>25</v>
      </c>
      <c r="DG4" s="19">
        <v>26</v>
      </c>
      <c r="DH4" s="19">
        <v>27</v>
      </c>
      <c r="DI4" s="19">
        <v>28</v>
      </c>
      <c r="DJ4" s="19">
        <v>29</v>
      </c>
      <c r="DK4" s="19">
        <v>30</v>
      </c>
      <c r="DL4" s="19">
        <v>31</v>
      </c>
      <c r="DM4" s="19">
        <v>32</v>
      </c>
      <c r="DN4" s="19">
        <v>33</v>
      </c>
      <c r="DO4" s="19">
        <v>34</v>
      </c>
      <c r="DP4" s="19">
        <v>35</v>
      </c>
      <c r="DQ4" s="19">
        <v>36</v>
      </c>
      <c r="DR4" s="19">
        <v>37</v>
      </c>
      <c r="DS4" s="19">
        <v>38</v>
      </c>
      <c r="DT4" s="19">
        <v>39</v>
      </c>
      <c r="DU4" s="20">
        <v>40</v>
      </c>
    </row>
    <row r="5" spans="1:125" x14ac:dyDescent="0.25">
      <c r="A5" s="578" t="s">
        <v>140</v>
      </c>
      <c r="B5" s="263" t="s">
        <v>34</v>
      </c>
      <c r="C5" s="314"/>
      <c r="D5" s="373" t="s">
        <v>137</v>
      </c>
      <c r="E5" s="155"/>
      <c r="F5" s="389">
        <f>'3 - Saisie Manuelle'!$B$9</f>
        <v>0</v>
      </c>
      <c r="G5" s="237">
        <f>'3 - Saisie Manuelle'!$B$10</f>
        <v>0</v>
      </c>
      <c r="H5" s="237">
        <f>'3 - Saisie Manuelle'!$B$11</f>
        <v>0</v>
      </c>
      <c r="I5" s="237">
        <f>'3 - Saisie Manuelle'!$B$12</f>
        <v>0</v>
      </c>
      <c r="J5" s="237">
        <f>'3 - Saisie Manuelle'!$B$13</f>
        <v>0</v>
      </c>
      <c r="K5" s="237">
        <f>'3 - Saisie Manuelle'!$B$14</f>
        <v>0</v>
      </c>
      <c r="L5" s="237">
        <f>'3 - Saisie Manuelle'!$B$15</f>
        <v>0</v>
      </c>
      <c r="M5" s="237">
        <f>'3 - Saisie Manuelle'!$B$16</f>
        <v>0</v>
      </c>
      <c r="N5" s="237">
        <f>'3 - Saisie Manuelle'!$B$17</f>
        <v>0</v>
      </c>
      <c r="O5" s="237">
        <f>'3 - Saisie Manuelle'!$B$18</f>
        <v>0</v>
      </c>
      <c r="P5" s="237">
        <f>'3 - Saisie Manuelle'!$B$19</f>
        <v>0</v>
      </c>
      <c r="Q5" s="237">
        <f>'3 - Saisie Manuelle'!$B$20</f>
        <v>0</v>
      </c>
      <c r="R5" s="237">
        <f>'3 - Saisie Manuelle'!$B$21</f>
        <v>0</v>
      </c>
      <c r="S5" s="237">
        <f>'3 - Saisie Manuelle'!$B$22</f>
        <v>0</v>
      </c>
      <c r="T5" s="237">
        <f>'3 - Saisie Manuelle'!$B23</f>
        <v>0</v>
      </c>
      <c r="U5" s="237">
        <f>'3 - Saisie Manuelle'!$B24</f>
        <v>0</v>
      </c>
      <c r="V5" s="237">
        <f>'3 - Saisie Manuelle'!$B25</f>
        <v>0</v>
      </c>
      <c r="W5" s="237">
        <f>'3 - Saisie Manuelle'!$B26</f>
        <v>0</v>
      </c>
      <c r="X5" s="237">
        <f>'3 - Saisie Manuelle'!$B27</f>
        <v>0</v>
      </c>
      <c r="Y5" s="237">
        <f>'3 - Saisie Manuelle'!$B28</f>
        <v>0</v>
      </c>
      <c r="Z5" s="237">
        <f>'3 - Saisie Manuelle'!$B29</f>
        <v>0</v>
      </c>
      <c r="AA5" s="237">
        <f>'3 - Saisie Manuelle'!$B30</f>
        <v>0</v>
      </c>
      <c r="AB5" s="237">
        <f>'3 - Saisie Manuelle'!$B31</f>
        <v>0</v>
      </c>
      <c r="AC5" s="237">
        <f>'3 - Saisie Manuelle'!$B32</f>
        <v>0</v>
      </c>
      <c r="AD5" s="237">
        <f>'3 - Saisie Manuelle'!$B33</f>
        <v>0</v>
      </c>
      <c r="AE5" s="237">
        <f>'3 - Saisie Manuelle'!$B34</f>
        <v>0</v>
      </c>
      <c r="AF5" s="237">
        <f>'3 - Saisie Manuelle'!$B35</f>
        <v>0</v>
      </c>
      <c r="AG5" s="237">
        <f>'3 - Saisie Manuelle'!$B36</f>
        <v>0</v>
      </c>
      <c r="AH5" s="237">
        <f>'3 - Saisie Manuelle'!$B37</f>
        <v>0</v>
      </c>
      <c r="AI5" s="237">
        <f>'3 - Saisie Manuelle'!$B38</f>
        <v>0</v>
      </c>
      <c r="AJ5" s="237">
        <f>'3 - Saisie Manuelle'!$B39</f>
        <v>0</v>
      </c>
      <c r="AK5" s="237">
        <f>'3 - Saisie Manuelle'!$B40</f>
        <v>0</v>
      </c>
      <c r="AL5" s="237">
        <f>'3 - Saisie Manuelle'!$B41</f>
        <v>0</v>
      </c>
      <c r="AM5" s="237">
        <f>'3 - Saisie Manuelle'!$B42</f>
        <v>0</v>
      </c>
      <c r="AN5" s="237">
        <f>'3 - Saisie Manuelle'!$B43</f>
        <v>0</v>
      </c>
      <c r="AO5" s="237">
        <f>'3 - Saisie Manuelle'!$B44</f>
        <v>0</v>
      </c>
      <c r="AP5" s="237">
        <f>'3 - Saisie Manuelle'!$B45</f>
        <v>0</v>
      </c>
      <c r="AQ5" s="237">
        <f>'3 - Saisie Manuelle'!$B46</f>
        <v>0</v>
      </c>
      <c r="AR5" s="237">
        <f>'3 - Saisie Manuelle'!$B47</f>
        <v>0</v>
      </c>
      <c r="AS5" s="237">
        <f>'3 - Saisie Manuelle'!$B48</f>
        <v>0</v>
      </c>
      <c r="AT5" s="389" t="str">
        <f t="shared" ref="AT5:AT36" si="0">IF($F5="x",$B5,"")</f>
        <v/>
      </c>
      <c r="AU5" s="237" t="str">
        <f t="shared" ref="AU5:AU36" si="1">IF($G5="x",$B5,"")</f>
        <v/>
      </c>
      <c r="AV5" s="237" t="str">
        <f t="shared" ref="AV5:AV36" si="2">IF($H5="x",$B5,"")</f>
        <v/>
      </c>
      <c r="AW5" s="237" t="str">
        <f t="shared" ref="AW5:AW36" si="3">IF($I5="x",$B5,"")</f>
        <v/>
      </c>
      <c r="AX5" s="237" t="str">
        <f t="shared" ref="AX5:AX36" si="4">IF($J5="x",$B5,"")</f>
        <v/>
      </c>
      <c r="AY5" s="237" t="str">
        <f t="shared" ref="AY5:AY36" si="5">IF($K5="x",$B5,"")</f>
        <v/>
      </c>
      <c r="AZ5" s="237" t="str">
        <f t="shared" ref="AZ5:AZ36" si="6">IF($L5="x",$B5,"")</f>
        <v/>
      </c>
      <c r="BA5" s="237" t="str">
        <f t="shared" ref="BA5:BA36" si="7">IF($M5="x",$B5,"")</f>
        <v/>
      </c>
      <c r="BB5" s="237" t="str">
        <f t="shared" ref="BB5:BB36" si="8">IF($N5="x",$B5,"")</f>
        <v/>
      </c>
      <c r="BC5" s="237" t="str">
        <f t="shared" ref="BC5:BC36" si="9">IF($O5="x",$B5,"")</f>
        <v/>
      </c>
      <c r="BD5" s="237" t="str">
        <f t="shared" ref="BD5:BD36" si="10">IF($P5="x",$B5,"")</f>
        <v/>
      </c>
      <c r="BE5" s="237" t="str">
        <f t="shared" ref="BE5:BE36" si="11">IF($Q5="x",$B5,"")</f>
        <v/>
      </c>
      <c r="BF5" s="237" t="str">
        <f t="shared" ref="BF5:BF36" si="12">IF($R5="x",$B5,"")</f>
        <v/>
      </c>
      <c r="BG5" s="237" t="str">
        <f t="shared" ref="BG5:BG36" si="13">IF($S5="x",$B5,"")</f>
        <v/>
      </c>
      <c r="BH5" s="237" t="str">
        <f t="shared" ref="BH5:BH36" si="14">IF($T5="x",$B5,"")</f>
        <v/>
      </c>
      <c r="BI5" s="237" t="str">
        <f t="shared" ref="BI5:BI36" si="15">IF(U5="x",$B5,"")</f>
        <v/>
      </c>
      <c r="BJ5" s="237" t="str">
        <f t="shared" ref="BJ5:BJ36" si="16">IF(V5="x",$B5,"")</f>
        <v/>
      </c>
      <c r="BK5" s="237" t="str">
        <f t="shared" ref="BK5:BK36" si="17">IF(W5="x",$B5,"")</f>
        <v/>
      </c>
      <c r="BL5" s="237" t="str">
        <f t="shared" ref="BL5:BL36" si="18">IF(X5="x",$B5,"")</f>
        <v/>
      </c>
      <c r="BM5" s="237" t="str">
        <f t="shared" ref="BM5:BM36" si="19">IF(Y5="x",$B5,"")</f>
        <v/>
      </c>
      <c r="BN5" s="237" t="str">
        <f t="shared" ref="BN5:BN36" si="20">IF(Z5="x",$B5,"")</f>
        <v/>
      </c>
      <c r="BO5" s="237" t="str">
        <f t="shared" ref="BO5:BO36" si="21">IF(AA5="x",$B5,"")</f>
        <v/>
      </c>
      <c r="BP5" s="237" t="str">
        <f t="shared" ref="BP5:BP36" si="22">IF(AB5="x",$B5,"")</f>
        <v/>
      </c>
      <c r="BQ5" s="237" t="str">
        <f t="shared" ref="BQ5:BQ36" si="23">IF(AC5="x",$B5,"")</f>
        <v/>
      </c>
      <c r="BR5" s="237" t="str">
        <f t="shared" ref="BR5:BR36" si="24">IF(AD5="x",$B5,"")</f>
        <v/>
      </c>
      <c r="BS5" s="237" t="str">
        <f t="shared" ref="BS5:BS36" si="25">IF(AE5="x",$B5,"")</f>
        <v/>
      </c>
      <c r="BT5" s="237" t="str">
        <f t="shared" ref="BT5:BT36" si="26">IF(AF5="x",$B5,"")</f>
        <v/>
      </c>
      <c r="BU5" s="237" t="str">
        <f t="shared" ref="BU5:BU36" si="27">IF(AG5="x",$B5,"")</f>
        <v/>
      </c>
      <c r="BV5" s="237" t="str">
        <f t="shared" ref="BV5:BV36" si="28">IF(AH5="x",$B5,"")</f>
        <v/>
      </c>
      <c r="BW5" s="237" t="str">
        <f t="shared" ref="BW5:BW36" si="29">IF(AI5="x",$B5,"")</f>
        <v/>
      </c>
      <c r="BX5" s="237" t="str">
        <f t="shared" ref="BX5:BX36" si="30">IF(AJ5="x",$B5,"")</f>
        <v/>
      </c>
      <c r="BY5" s="237" t="str">
        <f t="shared" ref="BY5:BY36" si="31">IF(AK5="x",$B5,"")</f>
        <v/>
      </c>
      <c r="BZ5" s="237" t="str">
        <f t="shared" ref="BZ5:BZ36" si="32">IF(AL5="x",$B5,"")</f>
        <v/>
      </c>
      <c r="CA5" s="237" t="str">
        <f t="shared" ref="CA5:CA36" si="33">IF(AM5="x",$B5,"")</f>
        <v/>
      </c>
      <c r="CB5" s="237" t="str">
        <f t="shared" ref="CB5:CB36" si="34">IF(AN5="x",$B5,"")</f>
        <v/>
      </c>
      <c r="CC5" s="237" t="str">
        <f t="shared" ref="CC5:CC36" si="35">IF(AO5="x",$B5,"")</f>
        <v/>
      </c>
      <c r="CD5" s="237" t="str">
        <f t="shared" ref="CD5:CD36" si="36">IF(AP5="x",$B5,"")</f>
        <v/>
      </c>
      <c r="CE5" s="237" t="str">
        <f t="shared" ref="CE5:CE36" si="37">IF(AQ5="x",$B5,"")</f>
        <v/>
      </c>
      <c r="CF5" s="237" t="str">
        <f t="shared" ref="CF5:CF36" si="38">IF(AR5="x",$B5,"")</f>
        <v/>
      </c>
      <c r="CG5" s="237" t="str">
        <f t="shared" ref="CG5:CG36" si="39">IF(AS5="x",$B5,"")</f>
        <v/>
      </c>
      <c r="CH5" s="389" t="str">
        <f t="shared" ref="CH5:CH36" si="40">IF($F5="R",$B5&amp;" "&amp;$CH$3,"")</f>
        <v/>
      </c>
      <c r="CI5" s="237" t="str">
        <f t="shared" ref="CI5:CI36" si="41">IF($G5="R",$B5&amp;" "&amp;$CH$3,"")</f>
        <v/>
      </c>
      <c r="CJ5" s="237" t="str">
        <f t="shared" ref="CJ5:CJ36" si="42">IF($H5="R",$B5&amp;" "&amp;$CH$3,"")</f>
        <v/>
      </c>
      <c r="CK5" s="237" t="str">
        <f t="shared" ref="CK5:CK36" si="43">IF($I5="R",$B5&amp;" "&amp;$CH$3,"")</f>
        <v/>
      </c>
      <c r="CL5" s="237" t="str">
        <f t="shared" ref="CL5:CL36" si="44">IF($J5="R",$B5&amp;" "&amp;$CH$3,"")</f>
        <v/>
      </c>
      <c r="CM5" s="237" t="str">
        <f t="shared" ref="CM5:CM36" si="45">IF($K5="R",$B5&amp;" "&amp;$CH$3,"")</f>
        <v/>
      </c>
      <c r="CN5" s="237" t="str">
        <f t="shared" ref="CN5:CN36" si="46">IF($L5="R",$B5&amp;" "&amp;$CH$3,"")</f>
        <v/>
      </c>
      <c r="CO5" s="237" t="str">
        <f t="shared" ref="CO5:CO36" si="47">IF($M5="R",$B5&amp;" "&amp;$CH$3,"")</f>
        <v/>
      </c>
      <c r="CP5" s="237" t="str">
        <f t="shared" ref="CP5:CP36" si="48">IF($N5="R",$B5&amp;" "&amp;$CH$3,"")</f>
        <v/>
      </c>
      <c r="CQ5" s="237" t="str">
        <f t="shared" ref="CQ5:CQ36" si="49">IF($O5="R",$B5&amp;" "&amp;$CH$3,"")</f>
        <v/>
      </c>
      <c r="CR5" s="237" t="str">
        <f t="shared" ref="CR5:CR36" si="50">IF($P5="R",$B5&amp;" "&amp;$CH$3,"")</f>
        <v/>
      </c>
      <c r="CS5" s="237" t="str">
        <f t="shared" ref="CS5:CS36" si="51">IF($Q5="R",$B5&amp;" "&amp;$CH$3,"")</f>
        <v/>
      </c>
      <c r="CT5" s="237" t="str">
        <f t="shared" ref="CT5:CT36" si="52">IF($R5="R",$B5&amp;" "&amp;$CH$3,"")</f>
        <v/>
      </c>
      <c r="CU5" s="237" t="str">
        <f t="shared" ref="CU5:CU36" si="53">IF($S5="R",$B5&amp;" "&amp;$CH$3,"")</f>
        <v/>
      </c>
      <c r="CV5" s="237" t="str">
        <f t="shared" ref="CV5:CV36" si="54">IF(T5="R",$B5&amp;" "&amp;$CH$3,"")</f>
        <v/>
      </c>
      <c r="CW5" s="237" t="str">
        <f t="shared" ref="CW5:DU15" si="55">IF(U5="R",$B5&amp;" "&amp;$CH$3,"")</f>
        <v/>
      </c>
      <c r="CX5" s="237" t="str">
        <f t="shared" si="55"/>
        <v/>
      </c>
      <c r="CY5" s="237" t="str">
        <f t="shared" si="55"/>
        <v/>
      </c>
      <c r="CZ5" s="237" t="str">
        <f t="shared" si="55"/>
        <v/>
      </c>
      <c r="DA5" s="237" t="str">
        <f t="shared" si="55"/>
        <v/>
      </c>
      <c r="DB5" s="237" t="str">
        <f t="shared" si="55"/>
        <v/>
      </c>
      <c r="DC5" s="237" t="str">
        <f t="shared" si="55"/>
        <v/>
      </c>
      <c r="DD5" s="237" t="str">
        <f t="shared" si="55"/>
        <v/>
      </c>
      <c r="DE5" s="237" t="str">
        <f t="shared" si="55"/>
        <v/>
      </c>
      <c r="DF5" s="237" t="str">
        <f t="shared" si="55"/>
        <v/>
      </c>
      <c r="DG5" s="237" t="str">
        <f t="shared" si="55"/>
        <v/>
      </c>
      <c r="DH5" s="237" t="str">
        <f t="shared" si="55"/>
        <v/>
      </c>
      <c r="DI5" s="237" t="str">
        <f t="shared" si="55"/>
        <v/>
      </c>
      <c r="DJ5" s="237" t="str">
        <f t="shared" si="55"/>
        <v/>
      </c>
      <c r="DK5" s="237" t="str">
        <f t="shared" si="55"/>
        <v/>
      </c>
      <c r="DL5" s="237" t="str">
        <f t="shared" si="55"/>
        <v/>
      </c>
      <c r="DM5" s="237" t="str">
        <f t="shared" si="55"/>
        <v/>
      </c>
      <c r="DN5" s="237" t="str">
        <f t="shared" si="55"/>
        <v/>
      </c>
      <c r="DO5" s="237" t="str">
        <f t="shared" si="55"/>
        <v/>
      </c>
      <c r="DP5" s="237" t="str">
        <f t="shared" si="55"/>
        <v/>
      </c>
      <c r="DQ5" s="237" t="str">
        <f t="shared" si="55"/>
        <v/>
      </c>
      <c r="DR5" s="237" t="str">
        <f t="shared" si="55"/>
        <v/>
      </c>
      <c r="DS5" s="237" t="str">
        <f t="shared" si="55"/>
        <v/>
      </c>
      <c r="DT5" s="237" t="str">
        <f t="shared" si="55"/>
        <v/>
      </c>
      <c r="DU5" s="237" t="str">
        <f t="shared" si="55"/>
        <v/>
      </c>
    </row>
    <row r="6" spans="1:125" x14ac:dyDescent="0.35">
      <c r="A6" s="578"/>
      <c r="B6" s="264" t="s">
        <v>35</v>
      </c>
      <c r="C6" s="315"/>
      <c r="D6" s="374" t="s">
        <v>138</v>
      </c>
      <c r="E6" s="156"/>
      <c r="F6" s="389">
        <f>'3 - Saisie Manuelle'!$C$9</f>
        <v>0</v>
      </c>
      <c r="G6" s="237">
        <f>'3 - Saisie Manuelle'!$C$10</f>
        <v>0</v>
      </c>
      <c r="H6" s="237">
        <f>'3 - Saisie Manuelle'!$C$11</f>
        <v>0</v>
      </c>
      <c r="I6" s="237">
        <f>'3 - Saisie Manuelle'!$C$12</f>
        <v>0</v>
      </c>
      <c r="J6" s="237">
        <f>'3 - Saisie Manuelle'!$C$13</f>
        <v>0</v>
      </c>
      <c r="K6" s="237">
        <f>'3 - Saisie Manuelle'!$C$14</f>
        <v>0</v>
      </c>
      <c r="L6" s="237">
        <f>'3 - Saisie Manuelle'!$C$15</f>
        <v>0</v>
      </c>
      <c r="M6" s="237">
        <f>'3 - Saisie Manuelle'!$C$16</f>
        <v>0</v>
      </c>
      <c r="N6" s="237">
        <f>'3 - Saisie Manuelle'!$C$17</f>
        <v>0</v>
      </c>
      <c r="O6" s="237">
        <f>'3 - Saisie Manuelle'!$C$18</f>
        <v>0</v>
      </c>
      <c r="P6" s="237">
        <f>'3 - Saisie Manuelle'!$C$19</f>
        <v>0</v>
      </c>
      <c r="Q6" s="237">
        <f>'3 - Saisie Manuelle'!$C$20</f>
        <v>0</v>
      </c>
      <c r="R6" s="237">
        <f>'3 - Saisie Manuelle'!$C$21</f>
        <v>0</v>
      </c>
      <c r="S6" s="237">
        <f>'3 - Saisie Manuelle'!$C$22</f>
        <v>0</v>
      </c>
      <c r="T6" s="237">
        <f>'3 - Saisie Manuelle'!$C$23</f>
        <v>0</v>
      </c>
      <c r="U6" s="237">
        <f>'3 - Saisie Manuelle'!$C$24</f>
        <v>0</v>
      </c>
      <c r="V6" s="237">
        <f>'3 - Saisie Manuelle'!$C$25</f>
        <v>0</v>
      </c>
      <c r="W6" s="237">
        <f>'3 - Saisie Manuelle'!$C$26</f>
        <v>0</v>
      </c>
      <c r="X6" s="237">
        <f>'3 - Saisie Manuelle'!$C$27</f>
        <v>0</v>
      </c>
      <c r="Y6" s="237">
        <f>'3 - Saisie Manuelle'!$C$28</f>
        <v>0</v>
      </c>
      <c r="Z6" s="237">
        <f>'3 - Saisie Manuelle'!$C$29</f>
        <v>0</v>
      </c>
      <c r="AA6" s="237">
        <f>'3 - Saisie Manuelle'!$C$30</f>
        <v>0</v>
      </c>
      <c r="AB6" s="237">
        <f>'3 - Saisie Manuelle'!$C$31</f>
        <v>0</v>
      </c>
      <c r="AC6" s="237">
        <f>'3 - Saisie Manuelle'!$C$32</f>
        <v>0</v>
      </c>
      <c r="AD6" s="237">
        <f>'3 - Saisie Manuelle'!$C$33</f>
        <v>0</v>
      </c>
      <c r="AE6" s="237">
        <f>'3 - Saisie Manuelle'!$C$34</f>
        <v>0</v>
      </c>
      <c r="AF6" s="237">
        <f>'3 - Saisie Manuelle'!$C$35</f>
        <v>0</v>
      </c>
      <c r="AG6" s="237">
        <f>'3 - Saisie Manuelle'!$C$36</f>
        <v>0</v>
      </c>
      <c r="AH6" s="237">
        <f>'3 - Saisie Manuelle'!$C$37</f>
        <v>0</v>
      </c>
      <c r="AI6" s="237">
        <f>'3 - Saisie Manuelle'!$C$38</f>
        <v>0</v>
      </c>
      <c r="AJ6" s="237">
        <f>'3 - Saisie Manuelle'!$C$39</f>
        <v>0</v>
      </c>
      <c r="AK6" s="237">
        <f>'3 - Saisie Manuelle'!$C$40</f>
        <v>0</v>
      </c>
      <c r="AL6" s="237">
        <f>'3 - Saisie Manuelle'!$C$41</f>
        <v>0</v>
      </c>
      <c r="AM6" s="237">
        <f>'3 - Saisie Manuelle'!$C$42</f>
        <v>0</v>
      </c>
      <c r="AN6" s="237">
        <f>'3 - Saisie Manuelle'!$C$43</f>
        <v>0</v>
      </c>
      <c r="AO6" s="237">
        <f>'3 - Saisie Manuelle'!$C$44</f>
        <v>0</v>
      </c>
      <c r="AP6" s="237">
        <f>'3 - Saisie Manuelle'!$C$45</f>
        <v>0</v>
      </c>
      <c r="AQ6" s="237">
        <f>'3 - Saisie Manuelle'!$C$46</f>
        <v>0</v>
      </c>
      <c r="AR6" s="237">
        <f>'3 - Saisie Manuelle'!$C$47</f>
        <v>0</v>
      </c>
      <c r="AS6" s="237">
        <f>'3 - Saisie Manuelle'!$C$48</f>
        <v>0</v>
      </c>
      <c r="AT6" s="389" t="str">
        <f t="shared" si="0"/>
        <v/>
      </c>
      <c r="AU6" s="237" t="str">
        <f t="shared" si="1"/>
        <v/>
      </c>
      <c r="AV6" s="237" t="str">
        <f t="shared" si="2"/>
        <v/>
      </c>
      <c r="AW6" s="237" t="str">
        <f t="shared" si="3"/>
        <v/>
      </c>
      <c r="AX6" s="237" t="str">
        <f t="shared" si="4"/>
        <v/>
      </c>
      <c r="AY6" s="237" t="str">
        <f t="shared" si="5"/>
        <v/>
      </c>
      <c r="AZ6" s="237" t="str">
        <f t="shared" si="6"/>
        <v/>
      </c>
      <c r="BA6" s="237" t="str">
        <f t="shared" si="7"/>
        <v/>
      </c>
      <c r="BB6" s="237" t="str">
        <f t="shared" si="8"/>
        <v/>
      </c>
      <c r="BC6" s="237" t="str">
        <f t="shared" si="9"/>
        <v/>
      </c>
      <c r="BD6" s="237" t="str">
        <f t="shared" si="10"/>
        <v/>
      </c>
      <c r="BE6" s="237" t="str">
        <f t="shared" si="11"/>
        <v/>
      </c>
      <c r="BF6" s="237" t="str">
        <f t="shared" si="12"/>
        <v/>
      </c>
      <c r="BG6" s="237" t="str">
        <f t="shared" si="13"/>
        <v/>
      </c>
      <c r="BH6" s="237" t="str">
        <f t="shared" si="14"/>
        <v/>
      </c>
      <c r="BI6" s="80" t="str">
        <f t="shared" si="15"/>
        <v/>
      </c>
      <c r="BJ6" s="80" t="str">
        <f t="shared" si="16"/>
        <v/>
      </c>
      <c r="BK6" s="80" t="str">
        <f t="shared" si="17"/>
        <v/>
      </c>
      <c r="BL6" s="80" t="str">
        <f t="shared" si="18"/>
        <v/>
      </c>
      <c r="BM6" s="80" t="str">
        <f t="shared" si="19"/>
        <v/>
      </c>
      <c r="BN6" s="80" t="str">
        <f t="shared" si="20"/>
        <v/>
      </c>
      <c r="BO6" s="80" t="str">
        <f t="shared" si="21"/>
        <v/>
      </c>
      <c r="BP6" s="80" t="str">
        <f t="shared" si="22"/>
        <v/>
      </c>
      <c r="BQ6" s="80" t="str">
        <f t="shared" si="23"/>
        <v/>
      </c>
      <c r="BR6" s="80" t="str">
        <f t="shared" si="24"/>
        <v/>
      </c>
      <c r="BS6" s="80" t="str">
        <f t="shared" si="25"/>
        <v/>
      </c>
      <c r="BT6" s="80" t="str">
        <f t="shared" si="26"/>
        <v/>
      </c>
      <c r="BU6" s="80" t="str">
        <f t="shared" si="27"/>
        <v/>
      </c>
      <c r="BV6" s="80" t="str">
        <f t="shared" si="28"/>
        <v/>
      </c>
      <c r="BW6" s="80" t="str">
        <f t="shared" si="29"/>
        <v/>
      </c>
      <c r="BX6" s="80" t="str">
        <f t="shared" si="30"/>
        <v/>
      </c>
      <c r="BY6" s="80" t="str">
        <f t="shared" si="31"/>
        <v/>
      </c>
      <c r="BZ6" s="80" t="str">
        <f t="shared" si="32"/>
        <v/>
      </c>
      <c r="CA6" s="80" t="str">
        <f t="shared" si="33"/>
        <v/>
      </c>
      <c r="CB6" s="80" t="str">
        <f t="shared" si="34"/>
        <v/>
      </c>
      <c r="CC6" s="80" t="str">
        <f t="shared" si="35"/>
        <v/>
      </c>
      <c r="CD6" s="80" t="str">
        <f t="shared" si="36"/>
        <v/>
      </c>
      <c r="CE6" s="80" t="str">
        <f t="shared" si="37"/>
        <v/>
      </c>
      <c r="CF6" s="80" t="str">
        <f t="shared" si="38"/>
        <v/>
      </c>
      <c r="CG6" s="80" t="str">
        <f t="shared" si="39"/>
        <v/>
      </c>
      <c r="CH6" s="389" t="str">
        <f t="shared" si="40"/>
        <v/>
      </c>
      <c r="CI6" s="237" t="str">
        <f t="shared" si="41"/>
        <v/>
      </c>
      <c r="CJ6" s="237" t="str">
        <f t="shared" si="42"/>
        <v/>
      </c>
      <c r="CK6" s="237" t="str">
        <f t="shared" si="43"/>
        <v/>
      </c>
      <c r="CL6" s="237" t="str">
        <f t="shared" si="44"/>
        <v/>
      </c>
      <c r="CM6" s="237" t="str">
        <f t="shared" si="45"/>
        <v/>
      </c>
      <c r="CN6" s="237" t="str">
        <f t="shared" si="46"/>
        <v/>
      </c>
      <c r="CO6" s="237" t="str">
        <f t="shared" si="47"/>
        <v/>
      </c>
      <c r="CP6" s="237" t="str">
        <f t="shared" si="48"/>
        <v/>
      </c>
      <c r="CQ6" s="237" t="str">
        <f t="shared" si="49"/>
        <v/>
      </c>
      <c r="CR6" s="237" t="str">
        <f t="shared" si="50"/>
        <v/>
      </c>
      <c r="CS6" s="237" t="str">
        <f t="shared" si="51"/>
        <v/>
      </c>
      <c r="CT6" s="237" t="str">
        <f t="shared" si="52"/>
        <v/>
      </c>
      <c r="CU6" s="237" t="str">
        <f t="shared" si="53"/>
        <v/>
      </c>
      <c r="CV6" s="237" t="str">
        <f t="shared" si="54"/>
        <v/>
      </c>
      <c r="CW6" s="237" t="str">
        <f t="shared" si="55"/>
        <v/>
      </c>
      <c r="CX6" s="237" t="str">
        <f t="shared" si="55"/>
        <v/>
      </c>
      <c r="CY6" s="237" t="str">
        <f t="shared" si="55"/>
        <v/>
      </c>
      <c r="CZ6" s="237" t="str">
        <f t="shared" si="55"/>
        <v/>
      </c>
      <c r="DA6" s="237" t="str">
        <f t="shared" si="55"/>
        <v/>
      </c>
      <c r="DB6" s="237" t="str">
        <f t="shared" si="55"/>
        <v/>
      </c>
      <c r="DC6" s="237" t="str">
        <f t="shared" si="55"/>
        <v/>
      </c>
      <c r="DD6" s="237" t="str">
        <f t="shared" si="55"/>
        <v/>
      </c>
      <c r="DE6" s="237" t="str">
        <f t="shared" si="55"/>
        <v/>
      </c>
      <c r="DF6" s="237" t="str">
        <f t="shared" si="55"/>
        <v/>
      </c>
      <c r="DG6" s="237" t="str">
        <f t="shared" si="55"/>
        <v/>
      </c>
      <c r="DH6" s="237" t="str">
        <f t="shared" si="55"/>
        <v/>
      </c>
      <c r="DI6" s="237" t="str">
        <f t="shared" si="55"/>
        <v/>
      </c>
      <c r="DJ6" s="237" t="str">
        <f t="shared" si="55"/>
        <v/>
      </c>
      <c r="DK6" s="237" t="str">
        <f t="shared" si="55"/>
        <v/>
      </c>
      <c r="DL6" s="237" t="str">
        <f t="shared" si="55"/>
        <v/>
      </c>
      <c r="DM6" s="237" t="str">
        <f t="shared" si="55"/>
        <v/>
      </c>
      <c r="DN6" s="237" t="str">
        <f t="shared" si="55"/>
        <v/>
      </c>
      <c r="DO6" s="237" t="str">
        <f t="shared" si="55"/>
        <v/>
      </c>
      <c r="DP6" s="237" t="str">
        <f t="shared" si="55"/>
        <v/>
      </c>
      <c r="DQ6" s="237" t="str">
        <f t="shared" si="55"/>
        <v/>
      </c>
      <c r="DR6" s="237" t="str">
        <f t="shared" si="55"/>
        <v/>
      </c>
      <c r="DS6" s="237" t="str">
        <f t="shared" si="55"/>
        <v/>
      </c>
      <c r="DT6" s="237" t="str">
        <f t="shared" si="55"/>
        <v/>
      </c>
      <c r="DU6" s="237" t="str">
        <f t="shared" si="55"/>
        <v/>
      </c>
    </row>
    <row r="7" spans="1:125" ht="38.25" thickBot="1" x14ac:dyDescent="0.35">
      <c r="A7" s="579"/>
      <c r="B7" s="266" t="s">
        <v>36</v>
      </c>
      <c r="C7" s="316"/>
      <c r="D7" s="375" t="s">
        <v>139</v>
      </c>
      <c r="E7" s="157"/>
      <c r="F7" s="389">
        <f>'3 - Saisie Manuelle'!$D$9</f>
        <v>0</v>
      </c>
      <c r="G7" s="237">
        <f>'3 - Saisie Manuelle'!$D$10</f>
        <v>0</v>
      </c>
      <c r="H7" s="237">
        <f>'3 - Saisie Manuelle'!$D$11</f>
        <v>0</v>
      </c>
      <c r="I7" s="237">
        <f>'3 - Saisie Manuelle'!$D$12</f>
        <v>0</v>
      </c>
      <c r="J7" s="237">
        <f>'3 - Saisie Manuelle'!$D$13</f>
        <v>0</v>
      </c>
      <c r="K7" s="237">
        <f>'3 - Saisie Manuelle'!$D$14</f>
        <v>0</v>
      </c>
      <c r="L7" s="237">
        <f>'3 - Saisie Manuelle'!$D$15</f>
        <v>0</v>
      </c>
      <c r="M7" s="237">
        <f>'3 - Saisie Manuelle'!$D$16</f>
        <v>0</v>
      </c>
      <c r="N7" s="237">
        <f>'3 - Saisie Manuelle'!$D$17</f>
        <v>0</v>
      </c>
      <c r="O7" s="237">
        <f>'3 - Saisie Manuelle'!$D$18</f>
        <v>0</v>
      </c>
      <c r="P7" s="237">
        <f>'3 - Saisie Manuelle'!$D$19</f>
        <v>0</v>
      </c>
      <c r="Q7" s="237">
        <f>'3 - Saisie Manuelle'!$D$20</f>
        <v>0</v>
      </c>
      <c r="R7" s="237">
        <f>'3 - Saisie Manuelle'!$D$21</f>
        <v>0</v>
      </c>
      <c r="S7" s="237">
        <f>'3 - Saisie Manuelle'!$D$22</f>
        <v>0</v>
      </c>
      <c r="T7" s="237">
        <f>'3 - Saisie Manuelle'!$D$23</f>
        <v>0</v>
      </c>
      <c r="U7" s="237">
        <f>'3 - Saisie Manuelle'!$D$24</f>
        <v>0</v>
      </c>
      <c r="V7" s="237">
        <f>'3 - Saisie Manuelle'!$D$25</f>
        <v>0</v>
      </c>
      <c r="W7" s="237">
        <f>'3 - Saisie Manuelle'!$D$26</f>
        <v>0</v>
      </c>
      <c r="X7" s="237">
        <f>'3 - Saisie Manuelle'!$D$27</f>
        <v>0</v>
      </c>
      <c r="Y7" s="237">
        <f>'3 - Saisie Manuelle'!$D$28</f>
        <v>0</v>
      </c>
      <c r="Z7" s="237">
        <f>'3 - Saisie Manuelle'!$D$29</f>
        <v>0</v>
      </c>
      <c r="AA7" s="237">
        <f>'3 - Saisie Manuelle'!$D$30</f>
        <v>0</v>
      </c>
      <c r="AB7" s="237">
        <f>'3 - Saisie Manuelle'!$D$31</f>
        <v>0</v>
      </c>
      <c r="AC7" s="237">
        <f>'3 - Saisie Manuelle'!$D$32</f>
        <v>0</v>
      </c>
      <c r="AD7" s="237">
        <f>'3 - Saisie Manuelle'!$D$33</f>
        <v>0</v>
      </c>
      <c r="AE7" s="237">
        <f>'3 - Saisie Manuelle'!$D$34</f>
        <v>0</v>
      </c>
      <c r="AF7" s="237">
        <f>'3 - Saisie Manuelle'!$D$35</f>
        <v>0</v>
      </c>
      <c r="AG7" s="237">
        <f>'3 - Saisie Manuelle'!$D$36</f>
        <v>0</v>
      </c>
      <c r="AH7" s="237">
        <f>'3 - Saisie Manuelle'!$D$37</f>
        <v>0</v>
      </c>
      <c r="AI7" s="237">
        <f>'3 - Saisie Manuelle'!$D$38</f>
        <v>0</v>
      </c>
      <c r="AJ7" s="237">
        <f>'3 - Saisie Manuelle'!$D$39</f>
        <v>0</v>
      </c>
      <c r="AK7" s="237">
        <f>'3 - Saisie Manuelle'!$D$40</f>
        <v>0</v>
      </c>
      <c r="AL7" s="237">
        <f>'3 - Saisie Manuelle'!$D$41</f>
        <v>0</v>
      </c>
      <c r="AM7" s="237">
        <f>'3 - Saisie Manuelle'!$D$42</f>
        <v>0</v>
      </c>
      <c r="AN7" s="237">
        <f>'3 - Saisie Manuelle'!$D$43</f>
        <v>0</v>
      </c>
      <c r="AO7" s="237">
        <f>'3 - Saisie Manuelle'!$D$44</f>
        <v>0</v>
      </c>
      <c r="AP7" s="237">
        <f>'3 - Saisie Manuelle'!$D$45</f>
        <v>0</v>
      </c>
      <c r="AQ7" s="237">
        <f>'3 - Saisie Manuelle'!$D$46</f>
        <v>0</v>
      </c>
      <c r="AR7" s="237">
        <f>'3 - Saisie Manuelle'!$D$47</f>
        <v>0</v>
      </c>
      <c r="AS7" s="237">
        <f>'3 - Saisie Manuelle'!$D$48</f>
        <v>0</v>
      </c>
      <c r="AT7" s="389" t="str">
        <f t="shared" si="0"/>
        <v/>
      </c>
      <c r="AU7" s="237" t="str">
        <f t="shared" si="1"/>
        <v/>
      </c>
      <c r="AV7" s="237" t="str">
        <f t="shared" si="2"/>
        <v/>
      </c>
      <c r="AW7" s="237" t="str">
        <f t="shared" si="3"/>
        <v/>
      </c>
      <c r="AX7" s="237" t="str">
        <f t="shared" si="4"/>
        <v/>
      </c>
      <c r="AY7" s="237" t="str">
        <f t="shared" si="5"/>
        <v/>
      </c>
      <c r="AZ7" s="237" t="str">
        <f t="shared" si="6"/>
        <v/>
      </c>
      <c r="BA7" s="237" t="str">
        <f t="shared" si="7"/>
        <v/>
      </c>
      <c r="BB7" s="237" t="str">
        <f t="shared" si="8"/>
        <v/>
      </c>
      <c r="BC7" s="237" t="str">
        <f t="shared" si="9"/>
        <v/>
      </c>
      <c r="BD7" s="237" t="str">
        <f t="shared" si="10"/>
        <v/>
      </c>
      <c r="BE7" s="237" t="str">
        <f t="shared" si="11"/>
        <v/>
      </c>
      <c r="BF7" s="237" t="str">
        <f t="shared" si="12"/>
        <v/>
      </c>
      <c r="BG7" s="237" t="str">
        <f t="shared" si="13"/>
        <v/>
      </c>
      <c r="BH7" s="237" t="str">
        <f t="shared" si="14"/>
        <v/>
      </c>
      <c r="BI7" s="80" t="str">
        <f t="shared" si="15"/>
        <v/>
      </c>
      <c r="BJ7" s="80" t="str">
        <f t="shared" si="16"/>
        <v/>
      </c>
      <c r="BK7" s="80" t="str">
        <f t="shared" si="17"/>
        <v/>
      </c>
      <c r="BL7" s="80" t="str">
        <f t="shared" si="18"/>
        <v/>
      </c>
      <c r="BM7" s="80" t="str">
        <f t="shared" si="19"/>
        <v/>
      </c>
      <c r="BN7" s="80" t="str">
        <f t="shared" si="20"/>
        <v/>
      </c>
      <c r="BO7" s="80" t="str">
        <f t="shared" si="21"/>
        <v/>
      </c>
      <c r="BP7" s="80" t="str">
        <f t="shared" si="22"/>
        <v/>
      </c>
      <c r="BQ7" s="80" t="str">
        <f t="shared" si="23"/>
        <v/>
      </c>
      <c r="BR7" s="80" t="str">
        <f t="shared" si="24"/>
        <v/>
      </c>
      <c r="BS7" s="80" t="str">
        <f t="shared" si="25"/>
        <v/>
      </c>
      <c r="BT7" s="80" t="str">
        <f t="shared" si="26"/>
        <v/>
      </c>
      <c r="BU7" s="80" t="str">
        <f t="shared" si="27"/>
        <v/>
      </c>
      <c r="BV7" s="80" t="str">
        <f t="shared" si="28"/>
        <v/>
      </c>
      <c r="BW7" s="80" t="str">
        <f t="shared" si="29"/>
        <v/>
      </c>
      <c r="BX7" s="80" t="str">
        <f t="shared" si="30"/>
        <v/>
      </c>
      <c r="BY7" s="80" t="str">
        <f t="shared" si="31"/>
        <v/>
      </c>
      <c r="BZ7" s="80" t="str">
        <f t="shared" si="32"/>
        <v/>
      </c>
      <c r="CA7" s="80" t="str">
        <f t="shared" si="33"/>
        <v/>
      </c>
      <c r="CB7" s="80" t="str">
        <f t="shared" si="34"/>
        <v/>
      </c>
      <c r="CC7" s="80" t="str">
        <f t="shared" si="35"/>
        <v/>
      </c>
      <c r="CD7" s="80" t="str">
        <f t="shared" si="36"/>
        <v/>
      </c>
      <c r="CE7" s="80" t="str">
        <f t="shared" si="37"/>
        <v/>
      </c>
      <c r="CF7" s="80" t="str">
        <f t="shared" si="38"/>
        <v/>
      </c>
      <c r="CG7" s="80" t="str">
        <f t="shared" si="39"/>
        <v/>
      </c>
      <c r="CH7" s="389" t="str">
        <f t="shared" si="40"/>
        <v/>
      </c>
      <c r="CI7" s="237" t="str">
        <f t="shared" si="41"/>
        <v/>
      </c>
      <c r="CJ7" s="237" t="str">
        <f t="shared" si="42"/>
        <v/>
      </c>
      <c r="CK7" s="237" t="str">
        <f t="shared" si="43"/>
        <v/>
      </c>
      <c r="CL7" s="237" t="str">
        <f t="shared" si="44"/>
        <v/>
      </c>
      <c r="CM7" s="237" t="str">
        <f t="shared" si="45"/>
        <v/>
      </c>
      <c r="CN7" s="237" t="str">
        <f t="shared" si="46"/>
        <v/>
      </c>
      <c r="CO7" s="237" t="str">
        <f t="shared" si="47"/>
        <v/>
      </c>
      <c r="CP7" s="237" t="str">
        <f t="shared" si="48"/>
        <v/>
      </c>
      <c r="CQ7" s="237" t="str">
        <f t="shared" si="49"/>
        <v/>
      </c>
      <c r="CR7" s="237" t="str">
        <f t="shared" si="50"/>
        <v/>
      </c>
      <c r="CS7" s="237" t="str">
        <f t="shared" si="51"/>
        <v/>
      </c>
      <c r="CT7" s="237" t="str">
        <f t="shared" si="52"/>
        <v/>
      </c>
      <c r="CU7" s="237" t="str">
        <f t="shared" si="53"/>
        <v/>
      </c>
      <c r="CV7" s="237" t="str">
        <f t="shared" si="54"/>
        <v/>
      </c>
      <c r="CW7" s="237" t="str">
        <f t="shared" si="55"/>
        <v/>
      </c>
      <c r="CX7" s="237" t="str">
        <f t="shared" si="55"/>
        <v/>
      </c>
      <c r="CY7" s="237" t="str">
        <f t="shared" si="55"/>
        <v/>
      </c>
      <c r="CZ7" s="237" t="str">
        <f t="shared" si="55"/>
        <v/>
      </c>
      <c r="DA7" s="237" t="str">
        <f t="shared" si="55"/>
        <v/>
      </c>
      <c r="DB7" s="237" t="str">
        <f t="shared" si="55"/>
        <v/>
      </c>
      <c r="DC7" s="237" t="str">
        <f t="shared" si="55"/>
        <v/>
      </c>
      <c r="DD7" s="237" t="str">
        <f t="shared" si="55"/>
        <v/>
      </c>
      <c r="DE7" s="237" t="str">
        <f t="shared" si="55"/>
        <v/>
      </c>
      <c r="DF7" s="237" t="str">
        <f t="shared" si="55"/>
        <v/>
      </c>
      <c r="DG7" s="237" t="str">
        <f t="shared" si="55"/>
        <v/>
      </c>
      <c r="DH7" s="237" t="str">
        <f t="shared" si="55"/>
        <v/>
      </c>
      <c r="DI7" s="237" t="str">
        <f t="shared" si="55"/>
        <v/>
      </c>
      <c r="DJ7" s="237" t="str">
        <f t="shared" si="55"/>
        <v/>
      </c>
      <c r="DK7" s="237" t="str">
        <f t="shared" si="55"/>
        <v/>
      </c>
      <c r="DL7" s="237" t="str">
        <f t="shared" si="55"/>
        <v/>
      </c>
      <c r="DM7" s="237" t="str">
        <f t="shared" si="55"/>
        <v/>
      </c>
      <c r="DN7" s="237" t="str">
        <f t="shared" si="55"/>
        <v/>
      </c>
      <c r="DO7" s="237" t="str">
        <f t="shared" si="55"/>
        <v/>
      </c>
      <c r="DP7" s="237" t="str">
        <f t="shared" si="55"/>
        <v/>
      </c>
      <c r="DQ7" s="237" t="str">
        <f t="shared" si="55"/>
        <v/>
      </c>
      <c r="DR7" s="237" t="str">
        <f t="shared" si="55"/>
        <v/>
      </c>
      <c r="DS7" s="237" t="str">
        <f t="shared" si="55"/>
        <v/>
      </c>
      <c r="DT7" s="237" t="str">
        <f t="shared" si="55"/>
        <v/>
      </c>
      <c r="DU7" s="237" t="str">
        <f t="shared" si="55"/>
        <v/>
      </c>
    </row>
    <row r="8" spans="1:125" x14ac:dyDescent="0.3">
      <c r="A8" s="580" t="s">
        <v>141</v>
      </c>
      <c r="B8" s="267" t="s">
        <v>51</v>
      </c>
      <c r="C8" s="317"/>
      <c r="D8" s="376" t="s">
        <v>142</v>
      </c>
      <c r="E8" s="157"/>
      <c r="F8" s="389">
        <f>'3 - Saisie Manuelle'!$E$9</f>
        <v>0</v>
      </c>
      <c r="G8" s="237">
        <f>'3 - Saisie Manuelle'!$E$10</f>
        <v>0</v>
      </c>
      <c r="H8" s="237">
        <f>'3 - Saisie Manuelle'!$E$11</f>
        <v>0</v>
      </c>
      <c r="I8" s="237">
        <f>'3 - Saisie Manuelle'!$E$12</f>
        <v>0</v>
      </c>
      <c r="J8" s="237">
        <f>'3 - Saisie Manuelle'!$E$13</f>
        <v>0</v>
      </c>
      <c r="K8" s="237">
        <f>'3 - Saisie Manuelle'!$E$16</f>
        <v>0</v>
      </c>
      <c r="L8" s="237">
        <f>'3 - Saisie Manuelle'!$E$17</f>
        <v>0</v>
      </c>
      <c r="M8" s="237">
        <f>'3 - Saisie Manuelle'!$E$16</f>
        <v>0</v>
      </c>
      <c r="N8" s="237">
        <f>'3 - Saisie Manuelle'!$E$17</f>
        <v>0</v>
      </c>
      <c r="O8" s="237">
        <f>'3 - Saisie Manuelle'!$E$18</f>
        <v>0</v>
      </c>
      <c r="P8" s="237">
        <f>'3 - Saisie Manuelle'!$E$19</f>
        <v>0</v>
      </c>
      <c r="Q8" s="237">
        <f>'3 - Saisie Manuelle'!$E$20</f>
        <v>0</v>
      </c>
      <c r="R8" s="237">
        <f>'3 - Saisie Manuelle'!$E$21</f>
        <v>0</v>
      </c>
      <c r="S8" s="237">
        <f>'3 - Saisie Manuelle'!$E$22</f>
        <v>0</v>
      </c>
      <c r="T8" s="237">
        <f>'3 - Saisie Manuelle'!$E$23</f>
        <v>0</v>
      </c>
      <c r="U8" s="237">
        <f>'3 - Saisie Manuelle'!$E$24</f>
        <v>0</v>
      </c>
      <c r="V8" s="237">
        <f>'3 - Saisie Manuelle'!$E$25</f>
        <v>0</v>
      </c>
      <c r="W8" s="237">
        <f>'3 - Saisie Manuelle'!$E$26</f>
        <v>0</v>
      </c>
      <c r="X8" s="237">
        <f>'3 - Saisie Manuelle'!$E$27</f>
        <v>0</v>
      </c>
      <c r="Y8" s="237">
        <f>'3 - Saisie Manuelle'!$E$28</f>
        <v>0</v>
      </c>
      <c r="Z8" s="237">
        <f>'3 - Saisie Manuelle'!$E$29</f>
        <v>0</v>
      </c>
      <c r="AA8" s="237">
        <f>'3 - Saisie Manuelle'!$E$30</f>
        <v>0</v>
      </c>
      <c r="AB8" s="237">
        <f>'3 - Saisie Manuelle'!$E$31</f>
        <v>0</v>
      </c>
      <c r="AC8" s="237">
        <f>'3 - Saisie Manuelle'!$E$32</f>
        <v>0</v>
      </c>
      <c r="AD8" s="237">
        <f>'3 - Saisie Manuelle'!$E$33</f>
        <v>0</v>
      </c>
      <c r="AE8" s="237">
        <f>'3 - Saisie Manuelle'!$E$34</f>
        <v>0</v>
      </c>
      <c r="AF8" s="237">
        <f>'3 - Saisie Manuelle'!$E$35</f>
        <v>0</v>
      </c>
      <c r="AG8" s="237">
        <f>'3 - Saisie Manuelle'!$E$36</f>
        <v>0</v>
      </c>
      <c r="AH8" s="237">
        <f>'3 - Saisie Manuelle'!$E$37</f>
        <v>0</v>
      </c>
      <c r="AI8" s="237">
        <f>'3 - Saisie Manuelle'!$E$38</f>
        <v>0</v>
      </c>
      <c r="AJ8" s="237">
        <f>'3 - Saisie Manuelle'!$E$39</f>
        <v>0</v>
      </c>
      <c r="AK8" s="237">
        <f>'3 - Saisie Manuelle'!$E$40</f>
        <v>0</v>
      </c>
      <c r="AL8" s="237">
        <f>'3 - Saisie Manuelle'!$E$41</f>
        <v>0</v>
      </c>
      <c r="AM8" s="237">
        <f>'3 - Saisie Manuelle'!$E$42</f>
        <v>0</v>
      </c>
      <c r="AN8" s="237">
        <f>'3 - Saisie Manuelle'!$E$43</f>
        <v>0</v>
      </c>
      <c r="AO8" s="237">
        <f>'3 - Saisie Manuelle'!$E$44</f>
        <v>0</v>
      </c>
      <c r="AP8" s="237">
        <f>'3 - Saisie Manuelle'!$E$45</f>
        <v>0</v>
      </c>
      <c r="AQ8" s="237">
        <f>'3 - Saisie Manuelle'!$E$46</f>
        <v>0</v>
      </c>
      <c r="AR8" s="237">
        <f>'3 - Saisie Manuelle'!$E$47</f>
        <v>0</v>
      </c>
      <c r="AS8" s="237">
        <f>'3 - Saisie Manuelle'!$E$48</f>
        <v>0</v>
      </c>
      <c r="AT8" s="389" t="str">
        <f t="shared" si="0"/>
        <v/>
      </c>
      <c r="AU8" s="237" t="str">
        <f t="shared" si="1"/>
        <v/>
      </c>
      <c r="AV8" s="237" t="str">
        <f t="shared" si="2"/>
        <v/>
      </c>
      <c r="AW8" s="237" t="str">
        <f t="shared" si="3"/>
        <v/>
      </c>
      <c r="AX8" s="237" t="str">
        <f t="shared" si="4"/>
        <v/>
      </c>
      <c r="AY8" s="237" t="str">
        <f t="shared" si="5"/>
        <v/>
      </c>
      <c r="AZ8" s="237" t="str">
        <f t="shared" si="6"/>
        <v/>
      </c>
      <c r="BA8" s="237" t="str">
        <f t="shared" si="7"/>
        <v/>
      </c>
      <c r="BB8" s="237" t="str">
        <f t="shared" si="8"/>
        <v/>
      </c>
      <c r="BC8" s="237" t="str">
        <f t="shared" si="9"/>
        <v/>
      </c>
      <c r="BD8" s="237" t="str">
        <f t="shared" si="10"/>
        <v/>
      </c>
      <c r="BE8" s="237" t="str">
        <f t="shared" si="11"/>
        <v/>
      </c>
      <c r="BF8" s="237" t="str">
        <f t="shared" si="12"/>
        <v/>
      </c>
      <c r="BG8" s="237" t="str">
        <f t="shared" si="13"/>
        <v/>
      </c>
      <c r="BH8" s="237" t="str">
        <f t="shared" si="14"/>
        <v/>
      </c>
      <c r="BI8" s="80" t="str">
        <f t="shared" si="15"/>
        <v/>
      </c>
      <c r="BJ8" s="80" t="str">
        <f t="shared" si="16"/>
        <v/>
      </c>
      <c r="BK8" s="80" t="str">
        <f t="shared" si="17"/>
        <v/>
      </c>
      <c r="BL8" s="80" t="str">
        <f t="shared" si="18"/>
        <v/>
      </c>
      <c r="BM8" s="80" t="str">
        <f t="shared" si="19"/>
        <v/>
      </c>
      <c r="BN8" s="80" t="str">
        <f t="shared" si="20"/>
        <v/>
      </c>
      <c r="BO8" s="80" t="str">
        <f t="shared" si="21"/>
        <v/>
      </c>
      <c r="BP8" s="80" t="str">
        <f t="shared" si="22"/>
        <v/>
      </c>
      <c r="BQ8" s="80" t="str">
        <f t="shared" si="23"/>
        <v/>
      </c>
      <c r="BR8" s="80" t="str">
        <f t="shared" si="24"/>
        <v/>
      </c>
      <c r="BS8" s="80" t="str">
        <f t="shared" si="25"/>
        <v/>
      </c>
      <c r="BT8" s="80" t="str">
        <f t="shared" si="26"/>
        <v/>
      </c>
      <c r="BU8" s="80" t="str">
        <f t="shared" si="27"/>
        <v/>
      </c>
      <c r="BV8" s="80" t="str">
        <f t="shared" si="28"/>
        <v/>
      </c>
      <c r="BW8" s="80" t="str">
        <f t="shared" si="29"/>
        <v/>
      </c>
      <c r="BX8" s="80" t="str">
        <f t="shared" si="30"/>
        <v/>
      </c>
      <c r="BY8" s="80" t="str">
        <f t="shared" si="31"/>
        <v/>
      </c>
      <c r="BZ8" s="80" t="str">
        <f t="shared" si="32"/>
        <v/>
      </c>
      <c r="CA8" s="80" t="str">
        <f t="shared" si="33"/>
        <v/>
      </c>
      <c r="CB8" s="80" t="str">
        <f t="shared" si="34"/>
        <v/>
      </c>
      <c r="CC8" s="80" t="str">
        <f t="shared" si="35"/>
        <v/>
      </c>
      <c r="CD8" s="80" t="str">
        <f t="shared" si="36"/>
        <v/>
      </c>
      <c r="CE8" s="80" t="str">
        <f t="shared" si="37"/>
        <v/>
      </c>
      <c r="CF8" s="80" t="str">
        <f t="shared" si="38"/>
        <v/>
      </c>
      <c r="CG8" s="80" t="str">
        <f t="shared" si="39"/>
        <v/>
      </c>
      <c r="CH8" s="389" t="str">
        <f t="shared" si="40"/>
        <v/>
      </c>
      <c r="CI8" s="237" t="str">
        <f t="shared" si="41"/>
        <v/>
      </c>
      <c r="CJ8" s="237" t="str">
        <f t="shared" si="42"/>
        <v/>
      </c>
      <c r="CK8" s="237" t="str">
        <f t="shared" si="43"/>
        <v/>
      </c>
      <c r="CL8" s="237" t="str">
        <f t="shared" si="44"/>
        <v/>
      </c>
      <c r="CM8" s="237" t="str">
        <f t="shared" si="45"/>
        <v/>
      </c>
      <c r="CN8" s="237" t="str">
        <f t="shared" si="46"/>
        <v/>
      </c>
      <c r="CO8" s="237" t="str">
        <f t="shared" si="47"/>
        <v/>
      </c>
      <c r="CP8" s="237" t="str">
        <f t="shared" si="48"/>
        <v/>
      </c>
      <c r="CQ8" s="237" t="str">
        <f t="shared" si="49"/>
        <v/>
      </c>
      <c r="CR8" s="237" t="str">
        <f t="shared" si="50"/>
        <v/>
      </c>
      <c r="CS8" s="237" t="str">
        <f t="shared" si="51"/>
        <v/>
      </c>
      <c r="CT8" s="237" t="str">
        <f t="shared" si="52"/>
        <v/>
      </c>
      <c r="CU8" s="237" t="str">
        <f t="shared" si="53"/>
        <v/>
      </c>
      <c r="CV8" s="237" t="str">
        <f t="shared" si="54"/>
        <v/>
      </c>
      <c r="CW8" s="237" t="str">
        <f t="shared" si="55"/>
        <v/>
      </c>
      <c r="CX8" s="237" t="str">
        <f t="shared" si="55"/>
        <v/>
      </c>
      <c r="CY8" s="237" t="str">
        <f t="shared" si="55"/>
        <v/>
      </c>
      <c r="CZ8" s="237" t="str">
        <f t="shared" si="55"/>
        <v/>
      </c>
      <c r="DA8" s="237" t="str">
        <f t="shared" si="55"/>
        <v/>
      </c>
      <c r="DB8" s="237" t="str">
        <f t="shared" si="55"/>
        <v/>
      </c>
      <c r="DC8" s="237" t="str">
        <f t="shared" si="55"/>
        <v/>
      </c>
      <c r="DD8" s="237" t="str">
        <f t="shared" si="55"/>
        <v/>
      </c>
      <c r="DE8" s="237" t="str">
        <f t="shared" si="55"/>
        <v/>
      </c>
      <c r="DF8" s="237" t="str">
        <f t="shared" si="55"/>
        <v/>
      </c>
      <c r="DG8" s="237" t="str">
        <f t="shared" si="55"/>
        <v/>
      </c>
      <c r="DH8" s="237" t="str">
        <f t="shared" si="55"/>
        <v/>
      </c>
      <c r="DI8" s="237" t="str">
        <f t="shared" si="55"/>
        <v/>
      </c>
      <c r="DJ8" s="237" t="str">
        <f t="shared" si="55"/>
        <v/>
      </c>
      <c r="DK8" s="237" t="str">
        <f t="shared" si="55"/>
        <v/>
      </c>
      <c r="DL8" s="237" t="str">
        <f t="shared" si="55"/>
        <v/>
      </c>
      <c r="DM8" s="237" t="str">
        <f t="shared" si="55"/>
        <v/>
      </c>
      <c r="DN8" s="237" t="str">
        <f t="shared" si="55"/>
        <v/>
      </c>
      <c r="DO8" s="237" t="str">
        <f t="shared" si="55"/>
        <v/>
      </c>
      <c r="DP8" s="237" t="str">
        <f t="shared" si="55"/>
        <v/>
      </c>
      <c r="DQ8" s="237" t="str">
        <f t="shared" si="55"/>
        <v/>
      </c>
      <c r="DR8" s="237" t="str">
        <f t="shared" si="55"/>
        <v/>
      </c>
      <c r="DS8" s="237" t="str">
        <f t="shared" si="55"/>
        <v/>
      </c>
      <c r="DT8" s="237" t="str">
        <f t="shared" si="55"/>
        <v/>
      </c>
      <c r="DU8" s="237" t="str">
        <f t="shared" si="55"/>
        <v/>
      </c>
    </row>
    <row r="9" spans="1:125" x14ac:dyDescent="0.3">
      <c r="A9" s="581"/>
      <c r="B9" s="264" t="s">
        <v>52</v>
      </c>
      <c r="C9" s="318"/>
      <c r="D9" s="377" t="s">
        <v>143</v>
      </c>
      <c r="E9" s="157"/>
      <c r="F9" s="389">
        <f>'3 - Saisie Manuelle'!$F$9</f>
        <v>0</v>
      </c>
      <c r="G9" s="237">
        <f>'3 - Saisie Manuelle'!$F$10</f>
        <v>0</v>
      </c>
      <c r="H9" s="237">
        <f>'3 - Saisie Manuelle'!$F$11</f>
        <v>0</v>
      </c>
      <c r="I9" s="237">
        <f>'3 - Saisie Manuelle'!$F$12</f>
        <v>0</v>
      </c>
      <c r="J9" s="237">
        <f>'3 - Saisie Manuelle'!$F$13</f>
        <v>0</v>
      </c>
      <c r="K9" s="237">
        <f>'3 - Saisie Manuelle'!$F$14</f>
        <v>0</v>
      </c>
      <c r="L9" s="237">
        <f>'3 - Saisie Manuelle'!$F$15</f>
        <v>0</v>
      </c>
      <c r="M9" s="237">
        <f>'3 - Saisie Manuelle'!$F$16</f>
        <v>0</v>
      </c>
      <c r="N9" s="237">
        <f>'3 - Saisie Manuelle'!$F$17</f>
        <v>0</v>
      </c>
      <c r="O9" s="237">
        <f>'3 - Saisie Manuelle'!$F$18</f>
        <v>0</v>
      </c>
      <c r="P9" s="237">
        <f>'3 - Saisie Manuelle'!$F$19</f>
        <v>0</v>
      </c>
      <c r="Q9" s="237">
        <f>'3 - Saisie Manuelle'!$F$20</f>
        <v>0</v>
      </c>
      <c r="R9" s="237">
        <f>'3 - Saisie Manuelle'!$F$21</f>
        <v>0</v>
      </c>
      <c r="S9" s="237">
        <f>'3 - Saisie Manuelle'!$F$22</f>
        <v>0</v>
      </c>
      <c r="T9" s="237">
        <f>'3 - Saisie Manuelle'!$F$23</f>
        <v>0</v>
      </c>
      <c r="U9" s="237">
        <f>'3 - Saisie Manuelle'!$F$24</f>
        <v>0</v>
      </c>
      <c r="V9" s="237">
        <f>'3 - Saisie Manuelle'!$F$25</f>
        <v>0</v>
      </c>
      <c r="W9" s="237">
        <f>'3 - Saisie Manuelle'!$F$26</f>
        <v>0</v>
      </c>
      <c r="X9" s="237">
        <f>'3 - Saisie Manuelle'!$F$27</f>
        <v>0</v>
      </c>
      <c r="Y9" s="237">
        <f>'3 - Saisie Manuelle'!$F$28</f>
        <v>0</v>
      </c>
      <c r="Z9" s="237">
        <f>'3 - Saisie Manuelle'!$F$29</f>
        <v>0</v>
      </c>
      <c r="AA9" s="237">
        <f>'3 - Saisie Manuelle'!$F$30</f>
        <v>0</v>
      </c>
      <c r="AB9" s="237">
        <f>'3 - Saisie Manuelle'!$F$31</f>
        <v>0</v>
      </c>
      <c r="AC9" s="237">
        <f>'3 - Saisie Manuelle'!$F$32</f>
        <v>0</v>
      </c>
      <c r="AD9" s="237">
        <f>'3 - Saisie Manuelle'!$F$33</f>
        <v>0</v>
      </c>
      <c r="AE9" s="237">
        <f>'3 - Saisie Manuelle'!$F$34</f>
        <v>0</v>
      </c>
      <c r="AF9" s="237">
        <f>'3 - Saisie Manuelle'!$F$35</f>
        <v>0</v>
      </c>
      <c r="AG9" s="237">
        <f>'3 - Saisie Manuelle'!$F$36</f>
        <v>0</v>
      </c>
      <c r="AH9" s="237">
        <f>'3 - Saisie Manuelle'!$F$37</f>
        <v>0</v>
      </c>
      <c r="AI9" s="237">
        <f>'3 - Saisie Manuelle'!$F$38</f>
        <v>0</v>
      </c>
      <c r="AJ9" s="237">
        <f>'3 - Saisie Manuelle'!$F$39</f>
        <v>0</v>
      </c>
      <c r="AK9" s="237">
        <f>'3 - Saisie Manuelle'!$F$40</f>
        <v>0</v>
      </c>
      <c r="AL9" s="237">
        <f>'3 - Saisie Manuelle'!$F$41</f>
        <v>0</v>
      </c>
      <c r="AM9" s="237">
        <f>'3 - Saisie Manuelle'!$F$42</f>
        <v>0</v>
      </c>
      <c r="AN9" s="237">
        <f>'3 - Saisie Manuelle'!$F$43</f>
        <v>0</v>
      </c>
      <c r="AO9" s="237">
        <f>'3 - Saisie Manuelle'!$F$44</f>
        <v>0</v>
      </c>
      <c r="AP9" s="237">
        <f>'3 - Saisie Manuelle'!$F$45</f>
        <v>0</v>
      </c>
      <c r="AQ9" s="237">
        <f>'3 - Saisie Manuelle'!$F$46</f>
        <v>0</v>
      </c>
      <c r="AR9" s="237">
        <f>'3 - Saisie Manuelle'!$F$47</f>
        <v>0</v>
      </c>
      <c r="AS9" s="237">
        <f>'3 - Saisie Manuelle'!$F$48</f>
        <v>0</v>
      </c>
      <c r="AT9" s="389" t="str">
        <f t="shared" si="0"/>
        <v/>
      </c>
      <c r="AU9" s="237" t="str">
        <f t="shared" si="1"/>
        <v/>
      </c>
      <c r="AV9" s="237" t="str">
        <f t="shared" si="2"/>
        <v/>
      </c>
      <c r="AW9" s="237" t="str">
        <f t="shared" si="3"/>
        <v/>
      </c>
      <c r="AX9" s="237" t="str">
        <f t="shared" si="4"/>
        <v/>
      </c>
      <c r="AY9" s="237" t="str">
        <f t="shared" si="5"/>
        <v/>
      </c>
      <c r="AZ9" s="237" t="str">
        <f t="shared" si="6"/>
        <v/>
      </c>
      <c r="BA9" s="237" t="str">
        <f t="shared" si="7"/>
        <v/>
      </c>
      <c r="BB9" s="237" t="str">
        <f t="shared" si="8"/>
        <v/>
      </c>
      <c r="BC9" s="237" t="str">
        <f t="shared" si="9"/>
        <v/>
      </c>
      <c r="BD9" s="237" t="str">
        <f t="shared" si="10"/>
        <v/>
      </c>
      <c r="BE9" s="237" t="str">
        <f t="shared" si="11"/>
        <v/>
      </c>
      <c r="BF9" s="237" t="str">
        <f t="shared" si="12"/>
        <v/>
      </c>
      <c r="BG9" s="237" t="str">
        <f t="shared" si="13"/>
        <v/>
      </c>
      <c r="BH9" s="237" t="str">
        <f t="shared" si="14"/>
        <v/>
      </c>
      <c r="BI9" s="80" t="str">
        <f t="shared" si="15"/>
        <v/>
      </c>
      <c r="BJ9" s="80" t="str">
        <f t="shared" si="16"/>
        <v/>
      </c>
      <c r="BK9" s="80" t="str">
        <f t="shared" si="17"/>
        <v/>
      </c>
      <c r="BL9" s="80" t="str">
        <f t="shared" si="18"/>
        <v/>
      </c>
      <c r="BM9" s="80" t="str">
        <f t="shared" si="19"/>
        <v/>
      </c>
      <c r="BN9" s="80" t="str">
        <f t="shared" si="20"/>
        <v/>
      </c>
      <c r="BO9" s="80" t="str">
        <f t="shared" si="21"/>
        <v/>
      </c>
      <c r="BP9" s="80" t="str">
        <f t="shared" si="22"/>
        <v/>
      </c>
      <c r="BQ9" s="80" t="str">
        <f t="shared" si="23"/>
        <v/>
      </c>
      <c r="BR9" s="80" t="str">
        <f t="shared" si="24"/>
        <v/>
      </c>
      <c r="BS9" s="80" t="str">
        <f t="shared" si="25"/>
        <v/>
      </c>
      <c r="BT9" s="80" t="str">
        <f t="shared" si="26"/>
        <v/>
      </c>
      <c r="BU9" s="80" t="str">
        <f t="shared" si="27"/>
        <v/>
      </c>
      <c r="BV9" s="80" t="str">
        <f t="shared" si="28"/>
        <v/>
      </c>
      <c r="BW9" s="80" t="str">
        <f t="shared" si="29"/>
        <v/>
      </c>
      <c r="BX9" s="80" t="str">
        <f t="shared" si="30"/>
        <v/>
      </c>
      <c r="BY9" s="80" t="str">
        <f t="shared" si="31"/>
        <v/>
      </c>
      <c r="BZ9" s="80" t="str">
        <f t="shared" si="32"/>
        <v/>
      </c>
      <c r="CA9" s="80" t="str">
        <f t="shared" si="33"/>
        <v/>
      </c>
      <c r="CB9" s="80" t="str">
        <f t="shared" si="34"/>
        <v/>
      </c>
      <c r="CC9" s="80" t="str">
        <f t="shared" si="35"/>
        <v/>
      </c>
      <c r="CD9" s="80" t="str">
        <f t="shared" si="36"/>
        <v/>
      </c>
      <c r="CE9" s="80" t="str">
        <f t="shared" si="37"/>
        <v/>
      </c>
      <c r="CF9" s="80" t="str">
        <f t="shared" si="38"/>
        <v/>
      </c>
      <c r="CG9" s="80" t="str">
        <f t="shared" si="39"/>
        <v/>
      </c>
      <c r="CH9" s="389" t="str">
        <f t="shared" si="40"/>
        <v/>
      </c>
      <c r="CI9" s="237" t="str">
        <f t="shared" si="41"/>
        <v/>
      </c>
      <c r="CJ9" s="237" t="str">
        <f t="shared" si="42"/>
        <v/>
      </c>
      <c r="CK9" s="237" t="str">
        <f t="shared" si="43"/>
        <v/>
      </c>
      <c r="CL9" s="237" t="str">
        <f t="shared" si="44"/>
        <v/>
      </c>
      <c r="CM9" s="237" t="str">
        <f t="shared" si="45"/>
        <v/>
      </c>
      <c r="CN9" s="237" t="str">
        <f t="shared" si="46"/>
        <v/>
      </c>
      <c r="CO9" s="237" t="str">
        <f t="shared" si="47"/>
        <v/>
      </c>
      <c r="CP9" s="237" t="str">
        <f t="shared" si="48"/>
        <v/>
      </c>
      <c r="CQ9" s="237" t="str">
        <f t="shared" si="49"/>
        <v/>
      </c>
      <c r="CR9" s="237" t="str">
        <f t="shared" si="50"/>
        <v/>
      </c>
      <c r="CS9" s="237" t="str">
        <f t="shared" si="51"/>
        <v/>
      </c>
      <c r="CT9" s="237" t="str">
        <f t="shared" si="52"/>
        <v/>
      </c>
      <c r="CU9" s="237" t="str">
        <f t="shared" si="53"/>
        <v/>
      </c>
      <c r="CV9" s="237" t="str">
        <f t="shared" si="54"/>
        <v/>
      </c>
      <c r="CW9" s="237" t="str">
        <f t="shared" si="55"/>
        <v/>
      </c>
      <c r="CX9" s="237" t="str">
        <f t="shared" si="55"/>
        <v/>
      </c>
      <c r="CY9" s="237" t="str">
        <f t="shared" si="55"/>
        <v/>
      </c>
      <c r="CZ9" s="237" t="str">
        <f t="shared" si="55"/>
        <v/>
      </c>
      <c r="DA9" s="237" t="str">
        <f t="shared" si="55"/>
        <v/>
      </c>
      <c r="DB9" s="237" t="str">
        <f t="shared" si="55"/>
        <v/>
      </c>
      <c r="DC9" s="237" t="str">
        <f t="shared" si="55"/>
        <v/>
      </c>
      <c r="DD9" s="237" t="str">
        <f t="shared" si="55"/>
        <v/>
      </c>
      <c r="DE9" s="237" t="str">
        <f t="shared" si="55"/>
        <v/>
      </c>
      <c r="DF9" s="237" t="str">
        <f t="shared" si="55"/>
        <v/>
      </c>
      <c r="DG9" s="237" t="str">
        <f t="shared" si="55"/>
        <v/>
      </c>
      <c r="DH9" s="237" t="str">
        <f t="shared" si="55"/>
        <v/>
      </c>
      <c r="DI9" s="237" t="str">
        <f t="shared" si="55"/>
        <v/>
      </c>
      <c r="DJ9" s="237" t="str">
        <f t="shared" si="55"/>
        <v/>
      </c>
      <c r="DK9" s="237" t="str">
        <f t="shared" si="55"/>
        <v/>
      </c>
      <c r="DL9" s="237" t="str">
        <f t="shared" si="55"/>
        <v/>
      </c>
      <c r="DM9" s="237" t="str">
        <f t="shared" si="55"/>
        <v/>
      </c>
      <c r="DN9" s="237" t="str">
        <f t="shared" si="55"/>
        <v/>
      </c>
      <c r="DO9" s="237" t="str">
        <f t="shared" si="55"/>
        <v/>
      </c>
      <c r="DP9" s="237" t="str">
        <f t="shared" si="55"/>
        <v/>
      </c>
      <c r="DQ9" s="237" t="str">
        <f t="shared" si="55"/>
        <v/>
      </c>
      <c r="DR9" s="237" t="str">
        <f t="shared" si="55"/>
        <v/>
      </c>
      <c r="DS9" s="237" t="str">
        <f t="shared" si="55"/>
        <v/>
      </c>
      <c r="DT9" s="237" t="str">
        <f t="shared" si="55"/>
        <v/>
      </c>
      <c r="DU9" s="237" t="str">
        <f t="shared" si="55"/>
        <v/>
      </c>
    </row>
    <row r="10" spans="1:125" ht="21.75" thickBot="1" x14ac:dyDescent="0.4">
      <c r="A10" s="581"/>
      <c r="B10" s="265" t="s">
        <v>53</v>
      </c>
      <c r="C10" s="319"/>
      <c r="D10" s="378" t="s">
        <v>144</v>
      </c>
      <c r="E10" s="158"/>
      <c r="F10" s="389">
        <f>'3 - Saisie Manuelle'!$G$9</f>
        <v>0</v>
      </c>
      <c r="G10" s="237">
        <f>'3 - Saisie Manuelle'!$G$10</f>
        <v>0</v>
      </c>
      <c r="H10" s="237">
        <f>'3 - Saisie Manuelle'!$G$11</f>
        <v>0</v>
      </c>
      <c r="I10" s="237">
        <f>'3 - Saisie Manuelle'!$G$12</f>
        <v>0</v>
      </c>
      <c r="J10" s="237">
        <f>'3 - Saisie Manuelle'!$G$13</f>
        <v>0</v>
      </c>
      <c r="K10" s="237">
        <f>'3 - Saisie Manuelle'!$G$14</f>
        <v>0</v>
      </c>
      <c r="L10" s="237">
        <f>'3 - Saisie Manuelle'!$G$15</f>
        <v>0</v>
      </c>
      <c r="M10" s="237">
        <f>'3 - Saisie Manuelle'!$G$16</f>
        <v>0</v>
      </c>
      <c r="N10" s="237">
        <f>'3 - Saisie Manuelle'!$G$17</f>
        <v>0</v>
      </c>
      <c r="O10" s="237">
        <f>'3 - Saisie Manuelle'!$G$18</f>
        <v>0</v>
      </c>
      <c r="P10" s="237">
        <f>'3 - Saisie Manuelle'!$G$19</f>
        <v>0</v>
      </c>
      <c r="Q10" s="237">
        <f>'3 - Saisie Manuelle'!$G$20</f>
        <v>0</v>
      </c>
      <c r="R10" s="237">
        <f>'3 - Saisie Manuelle'!$G$21</f>
        <v>0</v>
      </c>
      <c r="S10" s="237">
        <f>'3 - Saisie Manuelle'!$G$22</f>
        <v>0</v>
      </c>
      <c r="T10" s="237">
        <f>'3 - Saisie Manuelle'!$G$23</f>
        <v>0</v>
      </c>
      <c r="U10" s="237">
        <f>'3 - Saisie Manuelle'!$G$24</f>
        <v>0</v>
      </c>
      <c r="V10" s="237">
        <f>'3 - Saisie Manuelle'!$G$25</f>
        <v>0</v>
      </c>
      <c r="W10" s="237">
        <f>'3 - Saisie Manuelle'!$G$26</f>
        <v>0</v>
      </c>
      <c r="X10" s="237">
        <f>'3 - Saisie Manuelle'!$G$27</f>
        <v>0</v>
      </c>
      <c r="Y10" s="237">
        <f>'3 - Saisie Manuelle'!$G$28</f>
        <v>0</v>
      </c>
      <c r="Z10" s="237">
        <f>'3 - Saisie Manuelle'!$G$29</f>
        <v>0</v>
      </c>
      <c r="AA10" s="237">
        <f>'3 - Saisie Manuelle'!$G$30</f>
        <v>0</v>
      </c>
      <c r="AB10" s="237">
        <f>'3 - Saisie Manuelle'!$G$31</f>
        <v>0</v>
      </c>
      <c r="AC10" s="237">
        <f>'3 - Saisie Manuelle'!$G$32</f>
        <v>0</v>
      </c>
      <c r="AD10" s="237">
        <f>'3 - Saisie Manuelle'!$G$33</f>
        <v>0</v>
      </c>
      <c r="AE10" s="237">
        <f>'3 - Saisie Manuelle'!$G$34</f>
        <v>0</v>
      </c>
      <c r="AF10" s="237">
        <f>'3 - Saisie Manuelle'!$G$35</f>
        <v>0</v>
      </c>
      <c r="AG10" s="237">
        <f>'3 - Saisie Manuelle'!$G$36</f>
        <v>0</v>
      </c>
      <c r="AH10" s="237">
        <f>'3 - Saisie Manuelle'!$G$37</f>
        <v>0</v>
      </c>
      <c r="AI10" s="237">
        <f>'3 - Saisie Manuelle'!$G$38</f>
        <v>0</v>
      </c>
      <c r="AJ10" s="237">
        <f>'3 - Saisie Manuelle'!$G$39</f>
        <v>0</v>
      </c>
      <c r="AK10" s="237">
        <f>'3 - Saisie Manuelle'!$G$40</f>
        <v>0</v>
      </c>
      <c r="AL10" s="237">
        <f>'3 - Saisie Manuelle'!$G$41</f>
        <v>0</v>
      </c>
      <c r="AM10" s="237">
        <f>'3 - Saisie Manuelle'!$G$42</f>
        <v>0</v>
      </c>
      <c r="AN10" s="237">
        <f>'3 - Saisie Manuelle'!$G$43</f>
        <v>0</v>
      </c>
      <c r="AO10" s="237">
        <f>'3 - Saisie Manuelle'!$G$44</f>
        <v>0</v>
      </c>
      <c r="AP10" s="237">
        <f>'3 - Saisie Manuelle'!$G$45</f>
        <v>0</v>
      </c>
      <c r="AQ10" s="237">
        <f>'3 - Saisie Manuelle'!$G$46</f>
        <v>0</v>
      </c>
      <c r="AR10" s="237">
        <f>'3 - Saisie Manuelle'!$G$47</f>
        <v>0</v>
      </c>
      <c r="AS10" s="237">
        <f>'3 - Saisie Manuelle'!$G$48</f>
        <v>0</v>
      </c>
      <c r="AT10" s="389" t="str">
        <f t="shared" si="0"/>
        <v/>
      </c>
      <c r="AU10" s="237" t="str">
        <f t="shared" si="1"/>
        <v/>
      </c>
      <c r="AV10" s="237" t="str">
        <f t="shared" si="2"/>
        <v/>
      </c>
      <c r="AW10" s="237" t="str">
        <f t="shared" si="3"/>
        <v/>
      </c>
      <c r="AX10" s="237" t="str">
        <f t="shared" si="4"/>
        <v/>
      </c>
      <c r="AY10" s="237" t="str">
        <f t="shared" si="5"/>
        <v/>
      </c>
      <c r="AZ10" s="237" t="str">
        <f t="shared" si="6"/>
        <v/>
      </c>
      <c r="BA10" s="237" t="str">
        <f t="shared" si="7"/>
        <v/>
      </c>
      <c r="BB10" s="237" t="str">
        <f t="shared" si="8"/>
        <v/>
      </c>
      <c r="BC10" s="237" t="str">
        <f t="shared" si="9"/>
        <v/>
      </c>
      <c r="BD10" s="237" t="str">
        <f t="shared" si="10"/>
        <v/>
      </c>
      <c r="BE10" s="237" t="str">
        <f t="shared" si="11"/>
        <v/>
      </c>
      <c r="BF10" s="237" t="str">
        <f t="shared" si="12"/>
        <v/>
      </c>
      <c r="BG10" s="237" t="str">
        <f t="shared" si="13"/>
        <v/>
      </c>
      <c r="BH10" s="237" t="str">
        <f t="shared" si="14"/>
        <v/>
      </c>
      <c r="BI10" s="80" t="str">
        <f t="shared" si="15"/>
        <v/>
      </c>
      <c r="BJ10" s="80" t="str">
        <f t="shared" si="16"/>
        <v/>
      </c>
      <c r="BK10" s="80" t="str">
        <f t="shared" si="17"/>
        <v/>
      </c>
      <c r="BL10" s="80" t="str">
        <f t="shared" si="18"/>
        <v/>
      </c>
      <c r="BM10" s="80" t="str">
        <f t="shared" si="19"/>
        <v/>
      </c>
      <c r="BN10" s="80" t="str">
        <f t="shared" si="20"/>
        <v/>
      </c>
      <c r="BO10" s="80" t="str">
        <f t="shared" si="21"/>
        <v/>
      </c>
      <c r="BP10" s="80" t="str">
        <f t="shared" si="22"/>
        <v/>
      </c>
      <c r="BQ10" s="80" t="str">
        <f t="shared" si="23"/>
        <v/>
      </c>
      <c r="BR10" s="80" t="str">
        <f t="shared" si="24"/>
        <v/>
      </c>
      <c r="BS10" s="80" t="str">
        <f t="shared" si="25"/>
        <v/>
      </c>
      <c r="BT10" s="80" t="str">
        <f t="shared" si="26"/>
        <v/>
      </c>
      <c r="BU10" s="80" t="str">
        <f t="shared" si="27"/>
        <v/>
      </c>
      <c r="BV10" s="80" t="str">
        <f t="shared" si="28"/>
        <v/>
      </c>
      <c r="BW10" s="80" t="str">
        <f t="shared" si="29"/>
        <v/>
      </c>
      <c r="BX10" s="80" t="str">
        <f t="shared" si="30"/>
        <v/>
      </c>
      <c r="BY10" s="80" t="str">
        <f t="shared" si="31"/>
        <v/>
      </c>
      <c r="BZ10" s="80" t="str">
        <f t="shared" si="32"/>
        <v/>
      </c>
      <c r="CA10" s="80" t="str">
        <f t="shared" si="33"/>
        <v/>
      </c>
      <c r="CB10" s="80" t="str">
        <f t="shared" si="34"/>
        <v/>
      </c>
      <c r="CC10" s="80" t="str">
        <f t="shared" si="35"/>
        <v/>
      </c>
      <c r="CD10" s="80" t="str">
        <f t="shared" si="36"/>
        <v/>
      </c>
      <c r="CE10" s="80" t="str">
        <f t="shared" si="37"/>
        <v/>
      </c>
      <c r="CF10" s="80" t="str">
        <f t="shared" si="38"/>
        <v/>
      </c>
      <c r="CG10" s="80" t="str">
        <f t="shared" si="39"/>
        <v/>
      </c>
      <c r="CH10" s="389" t="str">
        <f t="shared" si="40"/>
        <v/>
      </c>
      <c r="CI10" s="237" t="str">
        <f t="shared" si="41"/>
        <v/>
      </c>
      <c r="CJ10" s="237" t="str">
        <f t="shared" si="42"/>
        <v/>
      </c>
      <c r="CK10" s="237" t="str">
        <f t="shared" si="43"/>
        <v/>
      </c>
      <c r="CL10" s="237" t="str">
        <f t="shared" si="44"/>
        <v/>
      </c>
      <c r="CM10" s="237" t="str">
        <f t="shared" si="45"/>
        <v/>
      </c>
      <c r="CN10" s="237" t="str">
        <f t="shared" si="46"/>
        <v/>
      </c>
      <c r="CO10" s="237" t="str">
        <f t="shared" si="47"/>
        <v/>
      </c>
      <c r="CP10" s="237" t="str">
        <f t="shared" si="48"/>
        <v/>
      </c>
      <c r="CQ10" s="237" t="str">
        <f t="shared" si="49"/>
        <v/>
      </c>
      <c r="CR10" s="237" t="str">
        <f t="shared" si="50"/>
        <v/>
      </c>
      <c r="CS10" s="237" t="str">
        <f t="shared" si="51"/>
        <v/>
      </c>
      <c r="CT10" s="237" t="str">
        <f t="shared" si="52"/>
        <v/>
      </c>
      <c r="CU10" s="237" t="str">
        <f t="shared" si="53"/>
        <v/>
      </c>
      <c r="CV10" s="237" t="str">
        <f t="shared" si="54"/>
        <v/>
      </c>
      <c r="CW10" s="237" t="str">
        <f t="shared" si="55"/>
        <v/>
      </c>
      <c r="CX10" s="237" t="str">
        <f t="shared" si="55"/>
        <v/>
      </c>
      <c r="CY10" s="237" t="str">
        <f t="shared" si="55"/>
        <v/>
      </c>
      <c r="CZ10" s="237" t="str">
        <f t="shared" si="55"/>
        <v/>
      </c>
      <c r="DA10" s="237" t="str">
        <f t="shared" si="55"/>
        <v/>
      </c>
      <c r="DB10" s="237" t="str">
        <f t="shared" si="55"/>
        <v/>
      </c>
      <c r="DC10" s="237" t="str">
        <f t="shared" si="55"/>
        <v/>
      </c>
      <c r="DD10" s="237" t="str">
        <f t="shared" si="55"/>
        <v/>
      </c>
      <c r="DE10" s="237" t="str">
        <f t="shared" si="55"/>
        <v/>
      </c>
      <c r="DF10" s="237" t="str">
        <f t="shared" si="55"/>
        <v/>
      </c>
      <c r="DG10" s="237" t="str">
        <f t="shared" si="55"/>
        <v/>
      </c>
      <c r="DH10" s="237" t="str">
        <f t="shared" si="55"/>
        <v/>
      </c>
      <c r="DI10" s="237" t="str">
        <f t="shared" si="55"/>
        <v/>
      </c>
      <c r="DJ10" s="237" t="str">
        <f t="shared" si="55"/>
        <v/>
      </c>
      <c r="DK10" s="237" t="str">
        <f t="shared" si="55"/>
        <v/>
      </c>
      <c r="DL10" s="237" t="str">
        <f t="shared" si="55"/>
        <v/>
      </c>
      <c r="DM10" s="237" t="str">
        <f t="shared" si="55"/>
        <v/>
      </c>
      <c r="DN10" s="237" t="str">
        <f t="shared" si="55"/>
        <v/>
      </c>
      <c r="DO10" s="237" t="str">
        <f t="shared" si="55"/>
        <v/>
      </c>
      <c r="DP10" s="237" t="str">
        <f t="shared" si="55"/>
        <v/>
      </c>
      <c r="DQ10" s="237" t="str">
        <f t="shared" si="55"/>
        <v/>
      </c>
      <c r="DR10" s="237" t="str">
        <f t="shared" si="55"/>
        <v/>
      </c>
      <c r="DS10" s="237" t="str">
        <f t="shared" si="55"/>
        <v/>
      </c>
      <c r="DT10" s="237" t="str">
        <f t="shared" si="55"/>
        <v/>
      </c>
      <c r="DU10" s="237" t="str">
        <f t="shared" si="55"/>
        <v/>
      </c>
    </row>
    <row r="11" spans="1:125" x14ac:dyDescent="0.3">
      <c r="A11" s="581"/>
      <c r="B11" s="263" t="s">
        <v>146</v>
      </c>
      <c r="C11" s="320"/>
      <c r="D11" s="379" t="s">
        <v>145</v>
      </c>
      <c r="E11" s="157"/>
      <c r="F11" s="389">
        <f>'3 - Saisie Manuelle'!$H$9</f>
        <v>0</v>
      </c>
      <c r="G11" s="237">
        <f>'3 - Saisie Manuelle'!$H$10</f>
        <v>0</v>
      </c>
      <c r="H11" s="237">
        <f>'3 - Saisie Manuelle'!$H$11</f>
        <v>0</v>
      </c>
      <c r="I11" s="237">
        <f>'3 - Saisie Manuelle'!$H$12</f>
        <v>0</v>
      </c>
      <c r="J11" s="237">
        <f>'3 - Saisie Manuelle'!$H$13</f>
        <v>0</v>
      </c>
      <c r="K11" s="237">
        <f>'3 - Saisie Manuelle'!$H$14</f>
        <v>0</v>
      </c>
      <c r="L11" s="237">
        <f>'3 - Saisie Manuelle'!$H$15</f>
        <v>0</v>
      </c>
      <c r="M11" s="237">
        <f>'3 - Saisie Manuelle'!$H$16</f>
        <v>0</v>
      </c>
      <c r="N11" s="237">
        <f>'3 - Saisie Manuelle'!$H$17</f>
        <v>0</v>
      </c>
      <c r="O11" s="237">
        <f>'3 - Saisie Manuelle'!$H$18</f>
        <v>0</v>
      </c>
      <c r="P11" s="237">
        <f>'3 - Saisie Manuelle'!$H$19</f>
        <v>0</v>
      </c>
      <c r="Q11" s="237">
        <f>'3 - Saisie Manuelle'!$H$20</f>
        <v>0</v>
      </c>
      <c r="R11" s="237">
        <f>'3 - Saisie Manuelle'!$H$21</f>
        <v>0</v>
      </c>
      <c r="S11" s="237">
        <f>'3 - Saisie Manuelle'!$H$22</f>
        <v>0</v>
      </c>
      <c r="T11" s="237">
        <f>'3 - Saisie Manuelle'!$H$23</f>
        <v>0</v>
      </c>
      <c r="U11" s="237">
        <f>'3 - Saisie Manuelle'!$H$24</f>
        <v>0</v>
      </c>
      <c r="V11" s="237">
        <f>'3 - Saisie Manuelle'!$H$25</f>
        <v>0</v>
      </c>
      <c r="W11" s="237">
        <f>'3 - Saisie Manuelle'!$H$26</f>
        <v>0</v>
      </c>
      <c r="X11" s="237">
        <f>'3 - Saisie Manuelle'!$H$27</f>
        <v>0</v>
      </c>
      <c r="Y11" s="237">
        <f>'3 - Saisie Manuelle'!$H$28</f>
        <v>0</v>
      </c>
      <c r="Z11" s="237">
        <f>'3 - Saisie Manuelle'!$H$29</f>
        <v>0</v>
      </c>
      <c r="AA11" s="237">
        <f>'3 - Saisie Manuelle'!$H$30</f>
        <v>0</v>
      </c>
      <c r="AB11" s="237">
        <f>'3 - Saisie Manuelle'!$H$31</f>
        <v>0</v>
      </c>
      <c r="AC11" s="237">
        <f>'3 - Saisie Manuelle'!$H$32</f>
        <v>0</v>
      </c>
      <c r="AD11" s="237">
        <f>'3 - Saisie Manuelle'!$H$33</f>
        <v>0</v>
      </c>
      <c r="AE11" s="237">
        <f>'3 - Saisie Manuelle'!$H$34</f>
        <v>0</v>
      </c>
      <c r="AF11" s="237">
        <f>'3 - Saisie Manuelle'!$H$35</f>
        <v>0</v>
      </c>
      <c r="AG11" s="237">
        <f>'3 - Saisie Manuelle'!$H$36</f>
        <v>0</v>
      </c>
      <c r="AH11" s="237">
        <f>'3 - Saisie Manuelle'!$H$37</f>
        <v>0</v>
      </c>
      <c r="AI11" s="237">
        <f>'3 - Saisie Manuelle'!$H$38</f>
        <v>0</v>
      </c>
      <c r="AJ11" s="237">
        <f>'3 - Saisie Manuelle'!$H$39</f>
        <v>0</v>
      </c>
      <c r="AK11" s="237">
        <f>'3 - Saisie Manuelle'!$H$40</f>
        <v>0</v>
      </c>
      <c r="AL11" s="237">
        <f>'3 - Saisie Manuelle'!$H$41</f>
        <v>0</v>
      </c>
      <c r="AM11" s="237">
        <f>'3 - Saisie Manuelle'!$H$42</f>
        <v>0</v>
      </c>
      <c r="AN11" s="237">
        <f>'3 - Saisie Manuelle'!$H$43</f>
        <v>0</v>
      </c>
      <c r="AO11" s="237">
        <f>'3 - Saisie Manuelle'!$H$44</f>
        <v>0</v>
      </c>
      <c r="AP11" s="237">
        <f>'3 - Saisie Manuelle'!$H$45</f>
        <v>0</v>
      </c>
      <c r="AQ11" s="237">
        <f>'3 - Saisie Manuelle'!$H$46</f>
        <v>0</v>
      </c>
      <c r="AR11" s="237">
        <f>'3 - Saisie Manuelle'!$H$47</f>
        <v>0</v>
      </c>
      <c r="AS11" s="237">
        <f>'3 - Saisie Manuelle'!$H$48</f>
        <v>0</v>
      </c>
      <c r="AT11" s="389" t="str">
        <f t="shared" si="0"/>
        <v/>
      </c>
      <c r="AU11" s="237" t="str">
        <f t="shared" si="1"/>
        <v/>
      </c>
      <c r="AV11" s="237" t="str">
        <f t="shared" si="2"/>
        <v/>
      </c>
      <c r="AW11" s="237" t="str">
        <f t="shared" si="3"/>
        <v/>
      </c>
      <c r="AX11" s="237" t="str">
        <f t="shared" si="4"/>
        <v/>
      </c>
      <c r="AY11" s="237" t="str">
        <f t="shared" si="5"/>
        <v/>
      </c>
      <c r="AZ11" s="237" t="str">
        <f t="shared" si="6"/>
        <v/>
      </c>
      <c r="BA11" s="237" t="str">
        <f t="shared" si="7"/>
        <v/>
      </c>
      <c r="BB11" s="237" t="str">
        <f t="shared" si="8"/>
        <v/>
      </c>
      <c r="BC11" s="237" t="str">
        <f t="shared" si="9"/>
        <v/>
      </c>
      <c r="BD11" s="237" t="str">
        <f t="shared" si="10"/>
        <v/>
      </c>
      <c r="BE11" s="237" t="str">
        <f t="shared" si="11"/>
        <v/>
      </c>
      <c r="BF11" s="237" t="str">
        <f t="shared" si="12"/>
        <v/>
      </c>
      <c r="BG11" s="237" t="str">
        <f t="shared" si="13"/>
        <v/>
      </c>
      <c r="BH11" s="237" t="str">
        <f t="shared" si="14"/>
        <v/>
      </c>
      <c r="BI11" s="80" t="str">
        <f t="shared" si="15"/>
        <v/>
      </c>
      <c r="BJ11" s="80" t="str">
        <f t="shared" si="16"/>
        <v/>
      </c>
      <c r="BK11" s="80" t="str">
        <f t="shared" si="17"/>
        <v/>
      </c>
      <c r="BL11" s="80" t="str">
        <f t="shared" si="18"/>
        <v/>
      </c>
      <c r="BM11" s="80" t="str">
        <f t="shared" si="19"/>
        <v/>
      </c>
      <c r="BN11" s="80" t="str">
        <f t="shared" si="20"/>
        <v/>
      </c>
      <c r="BO11" s="80" t="str">
        <f t="shared" si="21"/>
        <v/>
      </c>
      <c r="BP11" s="80" t="str">
        <f t="shared" si="22"/>
        <v/>
      </c>
      <c r="BQ11" s="80" t="str">
        <f t="shared" si="23"/>
        <v/>
      </c>
      <c r="BR11" s="80" t="str">
        <f t="shared" si="24"/>
        <v/>
      </c>
      <c r="BS11" s="80" t="str">
        <f t="shared" si="25"/>
        <v/>
      </c>
      <c r="BT11" s="80" t="str">
        <f t="shared" si="26"/>
        <v/>
      </c>
      <c r="BU11" s="80" t="str">
        <f t="shared" si="27"/>
        <v/>
      </c>
      <c r="BV11" s="80" t="str">
        <f t="shared" si="28"/>
        <v/>
      </c>
      <c r="BW11" s="80" t="str">
        <f t="shared" si="29"/>
        <v/>
      </c>
      <c r="BX11" s="80" t="str">
        <f t="shared" si="30"/>
        <v/>
      </c>
      <c r="BY11" s="80" t="str">
        <f t="shared" si="31"/>
        <v/>
      </c>
      <c r="BZ11" s="80" t="str">
        <f t="shared" si="32"/>
        <v/>
      </c>
      <c r="CA11" s="80" t="str">
        <f t="shared" si="33"/>
        <v/>
      </c>
      <c r="CB11" s="80" t="str">
        <f t="shared" si="34"/>
        <v/>
      </c>
      <c r="CC11" s="80" t="str">
        <f t="shared" si="35"/>
        <v/>
      </c>
      <c r="CD11" s="80" t="str">
        <f t="shared" si="36"/>
        <v/>
      </c>
      <c r="CE11" s="80" t="str">
        <f t="shared" si="37"/>
        <v/>
      </c>
      <c r="CF11" s="80" t="str">
        <f t="shared" si="38"/>
        <v/>
      </c>
      <c r="CG11" s="80" t="str">
        <f t="shared" si="39"/>
        <v/>
      </c>
      <c r="CH11" s="389" t="str">
        <f t="shared" si="40"/>
        <v/>
      </c>
      <c r="CI11" s="237" t="str">
        <f t="shared" si="41"/>
        <v/>
      </c>
      <c r="CJ11" s="237" t="str">
        <f t="shared" si="42"/>
        <v/>
      </c>
      <c r="CK11" s="237" t="str">
        <f t="shared" si="43"/>
        <v/>
      </c>
      <c r="CL11" s="237" t="str">
        <f t="shared" si="44"/>
        <v/>
      </c>
      <c r="CM11" s="237" t="str">
        <f t="shared" si="45"/>
        <v/>
      </c>
      <c r="CN11" s="237" t="str">
        <f t="shared" si="46"/>
        <v/>
      </c>
      <c r="CO11" s="237" t="str">
        <f t="shared" si="47"/>
        <v/>
      </c>
      <c r="CP11" s="237" t="str">
        <f t="shared" si="48"/>
        <v/>
      </c>
      <c r="CQ11" s="237" t="str">
        <f t="shared" si="49"/>
        <v/>
      </c>
      <c r="CR11" s="237" t="str">
        <f t="shared" si="50"/>
        <v/>
      </c>
      <c r="CS11" s="237" t="str">
        <f t="shared" si="51"/>
        <v/>
      </c>
      <c r="CT11" s="237" t="str">
        <f t="shared" si="52"/>
        <v/>
      </c>
      <c r="CU11" s="237" t="str">
        <f t="shared" si="53"/>
        <v/>
      </c>
      <c r="CV11" s="237" t="str">
        <f t="shared" si="54"/>
        <v/>
      </c>
      <c r="CW11" s="237" t="str">
        <f t="shared" si="55"/>
        <v/>
      </c>
      <c r="CX11" s="237" t="str">
        <f t="shared" si="55"/>
        <v/>
      </c>
      <c r="CY11" s="237" t="str">
        <f t="shared" si="55"/>
        <v/>
      </c>
      <c r="CZ11" s="237" t="str">
        <f t="shared" si="55"/>
        <v/>
      </c>
      <c r="DA11" s="237" t="str">
        <f t="shared" si="55"/>
        <v/>
      </c>
      <c r="DB11" s="237" t="str">
        <f t="shared" si="55"/>
        <v/>
      </c>
      <c r="DC11" s="237" t="str">
        <f t="shared" si="55"/>
        <v/>
      </c>
      <c r="DD11" s="237" t="str">
        <f t="shared" si="55"/>
        <v/>
      </c>
      <c r="DE11" s="237" t="str">
        <f t="shared" si="55"/>
        <v/>
      </c>
      <c r="DF11" s="237" t="str">
        <f t="shared" si="55"/>
        <v/>
      </c>
      <c r="DG11" s="237" t="str">
        <f t="shared" si="55"/>
        <v/>
      </c>
      <c r="DH11" s="237" t="str">
        <f t="shared" si="55"/>
        <v/>
      </c>
      <c r="DI11" s="237" t="str">
        <f t="shared" si="55"/>
        <v/>
      </c>
      <c r="DJ11" s="237" t="str">
        <f t="shared" si="55"/>
        <v/>
      </c>
      <c r="DK11" s="237" t="str">
        <f t="shared" si="55"/>
        <v/>
      </c>
      <c r="DL11" s="237" t="str">
        <f t="shared" si="55"/>
        <v/>
      </c>
      <c r="DM11" s="237" t="str">
        <f t="shared" si="55"/>
        <v/>
      </c>
      <c r="DN11" s="237" t="str">
        <f t="shared" si="55"/>
        <v/>
      </c>
      <c r="DO11" s="237" t="str">
        <f t="shared" si="55"/>
        <v/>
      </c>
      <c r="DP11" s="237" t="str">
        <f t="shared" si="55"/>
        <v/>
      </c>
      <c r="DQ11" s="237" t="str">
        <f t="shared" si="55"/>
        <v/>
      </c>
      <c r="DR11" s="237" t="str">
        <f t="shared" si="55"/>
        <v/>
      </c>
      <c r="DS11" s="237" t="str">
        <f t="shared" si="55"/>
        <v/>
      </c>
      <c r="DT11" s="237" t="str">
        <f t="shared" si="55"/>
        <v/>
      </c>
      <c r="DU11" s="237" t="str">
        <f t="shared" si="55"/>
        <v/>
      </c>
    </row>
    <row r="12" spans="1:125" x14ac:dyDescent="0.3">
      <c r="A12" s="581"/>
      <c r="B12" s="264" t="s">
        <v>148</v>
      </c>
      <c r="C12" s="318"/>
      <c r="D12" s="377" t="s">
        <v>147</v>
      </c>
      <c r="E12" s="157"/>
      <c r="F12" s="389">
        <f>'3 - Saisie Manuelle'!$I$9</f>
        <v>0</v>
      </c>
      <c r="G12" s="237">
        <f>'3 - Saisie Manuelle'!$I$10</f>
        <v>0</v>
      </c>
      <c r="H12" s="237">
        <f>'3 - Saisie Manuelle'!$I$11</f>
        <v>0</v>
      </c>
      <c r="I12" s="237">
        <f>'3 - Saisie Manuelle'!$I$12</f>
        <v>0</v>
      </c>
      <c r="J12" s="237">
        <f>'3 - Saisie Manuelle'!$I$13</f>
        <v>0</v>
      </c>
      <c r="K12" s="237">
        <f>'3 - Saisie Manuelle'!$I$14</f>
        <v>0</v>
      </c>
      <c r="L12" s="237">
        <f>'3 - Saisie Manuelle'!$I$15</f>
        <v>0</v>
      </c>
      <c r="M12" s="237">
        <f>'3 - Saisie Manuelle'!$I$16</f>
        <v>0</v>
      </c>
      <c r="N12" s="237">
        <f>'3 - Saisie Manuelle'!$I$17</f>
        <v>0</v>
      </c>
      <c r="O12" s="237">
        <f>'3 - Saisie Manuelle'!$I$18</f>
        <v>0</v>
      </c>
      <c r="P12" s="237">
        <f>'3 - Saisie Manuelle'!$I$19</f>
        <v>0</v>
      </c>
      <c r="Q12" s="237">
        <f>'3 - Saisie Manuelle'!$I$20</f>
        <v>0</v>
      </c>
      <c r="R12" s="237">
        <f>'3 - Saisie Manuelle'!$I$21</f>
        <v>0</v>
      </c>
      <c r="S12" s="237">
        <f>'3 - Saisie Manuelle'!$I$22</f>
        <v>0</v>
      </c>
      <c r="T12" s="237">
        <f>'3 - Saisie Manuelle'!$I$23</f>
        <v>0</v>
      </c>
      <c r="U12" s="237">
        <f>'3 - Saisie Manuelle'!$I$24</f>
        <v>0</v>
      </c>
      <c r="V12" s="237">
        <f>'3 - Saisie Manuelle'!$I$25</f>
        <v>0</v>
      </c>
      <c r="W12" s="237">
        <f>'3 - Saisie Manuelle'!$I$26</f>
        <v>0</v>
      </c>
      <c r="X12" s="237">
        <f>'3 - Saisie Manuelle'!$I$27</f>
        <v>0</v>
      </c>
      <c r="Y12" s="237">
        <f>'3 - Saisie Manuelle'!$I$28</f>
        <v>0</v>
      </c>
      <c r="Z12" s="237">
        <f>'3 - Saisie Manuelle'!$I$29</f>
        <v>0</v>
      </c>
      <c r="AA12" s="237">
        <f>'3 - Saisie Manuelle'!$I$30</f>
        <v>0</v>
      </c>
      <c r="AB12" s="237">
        <f>'3 - Saisie Manuelle'!$I$31</f>
        <v>0</v>
      </c>
      <c r="AC12" s="237">
        <f>'3 - Saisie Manuelle'!$I$32</f>
        <v>0</v>
      </c>
      <c r="AD12" s="237">
        <f>'3 - Saisie Manuelle'!$I$33</f>
        <v>0</v>
      </c>
      <c r="AE12" s="237">
        <f>'3 - Saisie Manuelle'!$I$34</f>
        <v>0</v>
      </c>
      <c r="AF12" s="237">
        <f>'3 - Saisie Manuelle'!$I$35</f>
        <v>0</v>
      </c>
      <c r="AG12" s="237">
        <f>'3 - Saisie Manuelle'!$I$36</f>
        <v>0</v>
      </c>
      <c r="AH12" s="237">
        <f>'3 - Saisie Manuelle'!$I$37</f>
        <v>0</v>
      </c>
      <c r="AI12" s="237">
        <f>'3 - Saisie Manuelle'!$I$38</f>
        <v>0</v>
      </c>
      <c r="AJ12" s="237">
        <f>'3 - Saisie Manuelle'!$I$39</f>
        <v>0</v>
      </c>
      <c r="AK12" s="237">
        <f>'3 - Saisie Manuelle'!$I$40</f>
        <v>0</v>
      </c>
      <c r="AL12" s="237">
        <f>'3 - Saisie Manuelle'!$I$41</f>
        <v>0</v>
      </c>
      <c r="AM12" s="237">
        <f>'3 - Saisie Manuelle'!$I$42</f>
        <v>0</v>
      </c>
      <c r="AN12" s="237">
        <f>'3 - Saisie Manuelle'!$I$43</f>
        <v>0</v>
      </c>
      <c r="AO12" s="237">
        <f>'3 - Saisie Manuelle'!$I$44</f>
        <v>0</v>
      </c>
      <c r="AP12" s="237">
        <f>'3 - Saisie Manuelle'!$I$45</f>
        <v>0</v>
      </c>
      <c r="AQ12" s="237">
        <f>'3 - Saisie Manuelle'!$I$46</f>
        <v>0</v>
      </c>
      <c r="AR12" s="237">
        <f>'3 - Saisie Manuelle'!$I$47</f>
        <v>0</v>
      </c>
      <c r="AS12" s="237">
        <f>'3 - Saisie Manuelle'!$I$48</f>
        <v>0</v>
      </c>
      <c r="AT12" s="389" t="str">
        <f t="shared" si="0"/>
        <v/>
      </c>
      <c r="AU12" s="237" t="str">
        <f t="shared" si="1"/>
        <v/>
      </c>
      <c r="AV12" s="237" t="str">
        <f t="shared" si="2"/>
        <v/>
      </c>
      <c r="AW12" s="237" t="str">
        <f t="shared" si="3"/>
        <v/>
      </c>
      <c r="AX12" s="237" t="str">
        <f t="shared" si="4"/>
        <v/>
      </c>
      <c r="AY12" s="237" t="str">
        <f t="shared" si="5"/>
        <v/>
      </c>
      <c r="AZ12" s="237" t="str">
        <f t="shared" si="6"/>
        <v/>
      </c>
      <c r="BA12" s="237" t="str">
        <f t="shared" si="7"/>
        <v/>
      </c>
      <c r="BB12" s="237" t="str">
        <f t="shared" si="8"/>
        <v/>
      </c>
      <c r="BC12" s="237" t="str">
        <f t="shared" si="9"/>
        <v/>
      </c>
      <c r="BD12" s="237" t="str">
        <f t="shared" si="10"/>
        <v/>
      </c>
      <c r="BE12" s="237" t="str">
        <f t="shared" si="11"/>
        <v/>
      </c>
      <c r="BF12" s="237" t="str">
        <f t="shared" si="12"/>
        <v/>
      </c>
      <c r="BG12" s="237" t="str">
        <f t="shared" si="13"/>
        <v/>
      </c>
      <c r="BH12" s="237" t="str">
        <f t="shared" si="14"/>
        <v/>
      </c>
      <c r="BI12" s="80" t="str">
        <f t="shared" si="15"/>
        <v/>
      </c>
      <c r="BJ12" s="80" t="str">
        <f t="shared" si="16"/>
        <v/>
      </c>
      <c r="BK12" s="80" t="str">
        <f t="shared" si="17"/>
        <v/>
      </c>
      <c r="BL12" s="80" t="str">
        <f t="shared" si="18"/>
        <v/>
      </c>
      <c r="BM12" s="80" t="str">
        <f t="shared" si="19"/>
        <v/>
      </c>
      <c r="BN12" s="80" t="str">
        <f t="shared" si="20"/>
        <v/>
      </c>
      <c r="BO12" s="80" t="str">
        <f t="shared" si="21"/>
        <v/>
      </c>
      <c r="BP12" s="80" t="str">
        <f t="shared" si="22"/>
        <v/>
      </c>
      <c r="BQ12" s="80" t="str">
        <f t="shared" si="23"/>
        <v/>
      </c>
      <c r="BR12" s="80" t="str">
        <f t="shared" si="24"/>
        <v/>
      </c>
      <c r="BS12" s="80" t="str">
        <f t="shared" si="25"/>
        <v/>
      </c>
      <c r="BT12" s="80" t="str">
        <f t="shared" si="26"/>
        <v/>
      </c>
      <c r="BU12" s="80" t="str">
        <f t="shared" si="27"/>
        <v/>
      </c>
      <c r="BV12" s="80" t="str">
        <f t="shared" si="28"/>
        <v/>
      </c>
      <c r="BW12" s="80" t="str">
        <f t="shared" si="29"/>
        <v/>
      </c>
      <c r="BX12" s="80" t="str">
        <f t="shared" si="30"/>
        <v/>
      </c>
      <c r="BY12" s="80" t="str">
        <f t="shared" si="31"/>
        <v/>
      </c>
      <c r="BZ12" s="80" t="str">
        <f t="shared" si="32"/>
        <v/>
      </c>
      <c r="CA12" s="80" t="str">
        <f t="shared" si="33"/>
        <v/>
      </c>
      <c r="CB12" s="80" t="str">
        <f t="shared" si="34"/>
        <v/>
      </c>
      <c r="CC12" s="80" t="str">
        <f t="shared" si="35"/>
        <v/>
      </c>
      <c r="CD12" s="80" t="str">
        <f t="shared" si="36"/>
        <v/>
      </c>
      <c r="CE12" s="80" t="str">
        <f t="shared" si="37"/>
        <v/>
      </c>
      <c r="CF12" s="80" t="str">
        <f t="shared" si="38"/>
        <v/>
      </c>
      <c r="CG12" s="80" t="str">
        <f t="shared" si="39"/>
        <v/>
      </c>
      <c r="CH12" s="389" t="str">
        <f t="shared" si="40"/>
        <v/>
      </c>
      <c r="CI12" s="237" t="str">
        <f t="shared" si="41"/>
        <v/>
      </c>
      <c r="CJ12" s="237" t="str">
        <f t="shared" si="42"/>
        <v/>
      </c>
      <c r="CK12" s="237" t="str">
        <f t="shared" si="43"/>
        <v/>
      </c>
      <c r="CL12" s="237" t="str">
        <f t="shared" si="44"/>
        <v/>
      </c>
      <c r="CM12" s="237" t="str">
        <f t="shared" si="45"/>
        <v/>
      </c>
      <c r="CN12" s="237" t="str">
        <f t="shared" si="46"/>
        <v/>
      </c>
      <c r="CO12" s="237" t="str">
        <f t="shared" si="47"/>
        <v/>
      </c>
      <c r="CP12" s="237" t="str">
        <f t="shared" si="48"/>
        <v/>
      </c>
      <c r="CQ12" s="237" t="str">
        <f t="shared" si="49"/>
        <v/>
      </c>
      <c r="CR12" s="237" t="str">
        <f t="shared" si="50"/>
        <v/>
      </c>
      <c r="CS12" s="237" t="str">
        <f t="shared" si="51"/>
        <v/>
      </c>
      <c r="CT12" s="237" t="str">
        <f t="shared" si="52"/>
        <v/>
      </c>
      <c r="CU12" s="237" t="str">
        <f t="shared" si="53"/>
        <v/>
      </c>
      <c r="CV12" s="237" t="str">
        <f t="shared" si="54"/>
        <v/>
      </c>
      <c r="CW12" s="237" t="str">
        <f t="shared" si="55"/>
        <v/>
      </c>
      <c r="CX12" s="237" t="str">
        <f t="shared" si="55"/>
        <v/>
      </c>
      <c r="CY12" s="237" t="str">
        <f t="shared" si="55"/>
        <v/>
      </c>
      <c r="CZ12" s="237" t="str">
        <f t="shared" si="55"/>
        <v/>
      </c>
      <c r="DA12" s="237" t="str">
        <f t="shared" si="55"/>
        <v/>
      </c>
      <c r="DB12" s="237" t="str">
        <f t="shared" si="55"/>
        <v/>
      </c>
      <c r="DC12" s="237" t="str">
        <f t="shared" si="55"/>
        <v/>
      </c>
      <c r="DD12" s="237" t="str">
        <f t="shared" si="55"/>
        <v/>
      </c>
      <c r="DE12" s="237" t="str">
        <f t="shared" si="55"/>
        <v/>
      </c>
      <c r="DF12" s="237" t="str">
        <f t="shared" si="55"/>
        <v/>
      </c>
      <c r="DG12" s="237" t="str">
        <f t="shared" si="55"/>
        <v/>
      </c>
      <c r="DH12" s="237" t="str">
        <f t="shared" si="55"/>
        <v/>
      </c>
      <c r="DI12" s="237" t="str">
        <f t="shared" si="55"/>
        <v/>
      </c>
      <c r="DJ12" s="237" t="str">
        <f t="shared" si="55"/>
        <v/>
      </c>
      <c r="DK12" s="237" t="str">
        <f t="shared" si="55"/>
        <v/>
      </c>
      <c r="DL12" s="237" t="str">
        <f t="shared" si="55"/>
        <v/>
      </c>
      <c r="DM12" s="237" t="str">
        <f t="shared" si="55"/>
        <v/>
      </c>
      <c r="DN12" s="237" t="str">
        <f t="shared" si="55"/>
        <v/>
      </c>
      <c r="DO12" s="237" t="str">
        <f t="shared" si="55"/>
        <v/>
      </c>
      <c r="DP12" s="237" t="str">
        <f t="shared" si="55"/>
        <v/>
      </c>
      <c r="DQ12" s="237" t="str">
        <f t="shared" si="55"/>
        <v/>
      </c>
      <c r="DR12" s="237" t="str">
        <f t="shared" si="55"/>
        <v/>
      </c>
      <c r="DS12" s="237" t="str">
        <f t="shared" si="55"/>
        <v/>
      </c>
      <c r="DT12" s="237" t="str">
        <f t="shared" si="55"/>
        <v/>
      </c>
      <c r="DU12" s="237" t="str">
        <f t="shared" si="55"/>
        <v/>
      </c>
    </row>
    <row r="13" spans="1:125" x14ac:dyDescent="0.3">
      <c r="A13" s="581"/>
      <c r="B13" s="264" t="s">
        <v>150</v>
      </c>
      <c r="C13" s="318"/>
      <c r="D13" s="377" t="s">
        <v>149</v>
      </c>
      <c r="E13" s="157"/>
      <c r="F13" s="389">
        <f>'3 - Saisie Manuelle'!$J$9</f>
        <v>0</v>
      </c>
      <c r="G13" s="237">
        <f>'3 - Saisie Manuelle'!$J$10</f>
        <v>0</v>
      </c>
      <c r="H13" s="237">
        <f>'3 - Saisie Manuelle'!$J$11</f>
        <v>0</v>
      </c>
      <c r="I13" s="237">
        <f>'3 - Saisie Manuelle'!$J$12</f>
        <v>0</v>
      </c>
      <c r="J13" s="237">
        <f>'3 - Saisie Manuelle'!$J$13</f>
        <v>0</v>
      </c>
      <c r="K13" s="237">
        <f>'3 - Saisie Manuelle'!$J$14</f>
        <v>0</v>
      </c>
      <c r="L13" s="237">
        <f>'3 - Saisie Manuelle'!$J$15</f>
        <v>0</v>
      </c>
      <c r="M13" s="237">
        <f>'3 - Saisie Manuelle'!$J$16</f>
        <v>0</v>
      </c>
      <c r="N13" s="237">
        <f>'3 - Saisie Manuelle'!$J$17</f>
        <v>0</v>
      </c>
      <c r="O13" s="237">
        <f>'3 - Saisie Manuelle'!$J$18</f>
        <v>0</v>
      </c>
      <c r="P13" s="237">
        <f>'3 - Saisie Manuelle'!$J$19</f>
        <v>0</v>
      </c>
      <c r="Q13" s="237">
        <f>'3 - Saisie Manuelle'!$J$20</f>
        <v>0</v>
      </c>
      <c r="R13" s="237">
        <f>'3 - Saisie Manuelle'!$J$21</f>
        <v>0</v>
      </c>
      <c r="S13" s="237">
        <f>'3 - Saisie Manuelle'!$J$22</f>
        <v>0</v>
      </c>
      <c r="T13" s="237">
        <f>'3 - Saisie Manuelle'!$J$23</f>
        <v>0</v>
      </c>
      <c r="U13" s="237">
        <f>'3 - Saisie Manuelle'!$J$24</f>
        <v>0</v>
      </c>
      <c r="V13" s="237">
        <f>'3 - Saisie Manuelle'!$J$25</f>
        <v>0</v>
      </c>
      <c r="W13" s="237">
        <f>'3 - Saisie Manuelle'!$J$26</f>
        <v>0</v>
      </c>
      <c r="X13" s="237">
        <f>'3 - Saisie Manuelle'!$J$27</f>
        <v>0</v>
      </c>
      <c r="Y13" s="237">
        <f>'3 - Saisie Manuelle'!$J$28</f>
        <v>0</v>
      </c>
      <c r="Z13" s="237">
        <f>'3 - Saisie Manuelle'!$J$29</f>
        <v>0</v>
      </c>
      <c r="AA13" s="237">
        <f>'3 - Saisie Manuelle'!$J$30</f>
        <v>0</v>
      </c>
      <c r="AB13" s="237">
        <f>'3 - Saisie Manuelle'!$J$31</f>
        <v>0</v>
      </c>
      <c r="AC13" s="237">
        <f>'3 - Saisie Manuelle'!$J$32</f>
        <v>0</v>
      </c>
      <c r="AD13" s="237">
        <f>'3 - Saisie Manuelle'!$J$33</f>
        <v>0</v>
      </c>
      <c r="AE13" s="237">
        <f>'3 - Saisie Manuelle'!$J$34</f>
        <v>0</v>
      </c>
      <c r="AF13" s="237">
        <f>'3 - Saisie Manuelle'!$J$35</f>
        <v>0</v>
      </c>
      <c r="AG13" s="237">
        <f>'3 - Saisie Manuelle'!$J$36</f>
        <v>0</v>
      </c>
      <c r="AH13" s="237">
        <f>'3 - Saisie Manuelle'!$J$37</f>
        <v>0</v>
      </c>
      <c r="AI13" s="237">
        <f>'3 - Saisie Manuelle'!$J$38</f>
        <v>0</v>
      </c>
      <c r="AJ13" s="237">
        <f>'3 - Saisie Manuelle'!$J$39</f>
        <v>0</v>
      </c>
      <c r="AK13" s="237">
        <f>'3 - Saisie Manuelle'!$J$40</f>
        <v>0</v>
      </c>
      <c r="AL13" s="237">
        <f>'3 - Saisie Manuelle'!$J$41</f>
        <v>0</v>
      </c>
      <c r="AM13" s="237">
        <f>'3 - Saisie Manuelle'!$J$42</f>
        <v>0</v>
      </c>
      <c r="AN13" s="237">
        <f>'3 - Saisie Manuelle'!$J$43</f>
        <v>0</v>
      </c>
      <c r="AO13" s="237">
        <f>'3 - Saisie Manuelle'!$J$44</f>
        <v>0</v>
      </c>
      <c r="AP13" s="237">
        <f>'3 - Saisie Manuelle'!$J$45</f>
        <v>0</v>
      </c>
      <c r="AQ13" s="237">
        <f>'3 - Saisie Manuelle'!$J$46</f>
        <v>0</v>
      </c>
      <c r="AR13" s="237">
        <f>'3 - Saisie Manuelle'!$J$47</f>
        <v>0</v>
      </c>
      <c r="AS13" s="237">
        <f>'3 - Saisie Manuelle'!$J$48</f>
        <v>0</v>
      </c>
      <c r="AT13" s="389" t="str">
        <f t="shared" si="0"/>
        <v/>
      </c>
      <c r="AU13" s="237" t="str">
        <f t="shared" si="1"/>
        <v/>
      </c>
      <c r="AV13" s="237" t="str">
        <f t="shared" si="2"/>
        <v/>
      </c>
      <c r="AW13" s="237" t="str">
        <f t="shared" si="3"/>
        <v/>
      </c>
      <c r="AX13" s="237" t="str">
        <f t="shared" si="4"/>
        <v/>
      </c>
      <c r="AY13" s="237" t="str">
        <f t="shared" si="5"/>
        <v/>
      </c>
      <c r="AZ13" s="237" t="str">
        <f t="shared" si="6"/>
        <v/>
      </c>
      <c r="BA13" s="237" t="str">
        <f t="shared" si="7"/>
        <v/>
      </c>
      <c r="BB13" s="237" t="str">
        <f t="shared" si="8"/>
        <v/>
      </c>
      <c r="BC13" s="237" t="str">
        <f t="shared" si="9"/>
        <v/>
      </c>
      <c r="BD13" s="237" t="str">
        <f t="shared" si="10"/>
        <v/>
      </c>
      <c r="BE13" s="237" t="str">
        <f t="shared" si="11"/>
        <v/>
      </c>
      <c r="BF13" s="237" t="str">
        <f t="shared" si="12"/>
        <v/>
      </c>
      <c r="BG13" s="237" t="str">
        <f t="shared" si="13"/>
        <v/>
      </c>
      <c r="BH13" s="237" t="str">
        <f t="shared" si="14"/>
        <v/>
      </c>
      <c r="BI13" s="80" t="str">
        <f t="shared" si="15"/>
        <v/>
      </c>
      <c r="BJ13" s="80" t="str">
        <f t="shared" si="16"/>
        <v/>
      </c>
      <c r="BK13" s="80" t="str">
        <f t="shared" si="17"/>
        <v/>
      </c>
      <c r="BL13" s="80" t="str">
        <f t="shared" si="18"/>
        <v/>
      </c>
      <c r="BM13" s="80" t="str">
        <f t="shared" si="19"/>
        <v/>
      </c>
      <c r="BN13" s="80" t="str">
        <f t="shared" si="20"/>
        <v/>
      </c>
      <c r="BO13" s="80" t="str">
        <f t="shared" si="21"/>
        <v/>
      </c>
      <c r="BP13" s="80" t="str">
        <f t="shared" si="22"/>
        <v/>
      </c>
      <c r="BQ13" s="80" t="str">
        <f t="shared" si="23"/>
        <v/>
      </c>
      <c r="BR13" s="80" t="str">
        <f t="shared" si="24"/>
        <v/>
      </c>
      <c r="BS13" s="80" t="str">
        <f t="shared" si="25"/>
        <v/>
      </c>
      <c r="BT13" s="80" t="str">
        <f t="shared" si="26"/>
        <v/>
      </c>
      <c r="BU13" s="80" t="str">
        <f t="shared" si="27"/>
        <v/>
      </c>
      <c r="BV13" s="80" t="str">
        <f t="shared" si="28"/>
        <v/>
      </c>
      <c r="BW13" s="80" t="str">
        <f t="shared" si="29"/>
        <v/>
      </c>
      <c r="BX13" s="80" t="str">
        <f t="shared" si="30"/>
        <v/>
      </c>
      <c r="BY13" s="80" t="str">
        <f t="shared" si="31"/>
        <v/>
      </c>
      <c r="BZ13" s="80" t="str">
        <f t="shared" si="32"/>
        <v/>
      </c>
      <c r="CA13" s="80" t="str">
        <f t="shared" si="33"/>
        <v/>
      </c>
      <c r="CB13" s="80" t="str">
        <f t="shared" si="34"/>
        <v/>
      </c>
      <c r="CC13" s="80" t="str">
        <f t="shared" si="35"/>
        <v/>
      </c>
      <c r="CD13" s="80" t="str">
        <f t="shared" si="36"/>
        <v/>
      </c>
      <c r="CE13" s="80" t="str">
        <f t="shared" si="37"/>
        <v/>
      </c>
      <c r="CF13" s="80" t="str">
        <f t="shared" si="38"/>
        <v/>
      </c>
      <c r="CG13" s="80" t="str">
        <f t="shared" si="39"/>
        <v/>
      </c>
      <c r="CH13" s="389" t="str">
        <f t="shared" si="40"/>
        <v/>
      </c>
      <c r="CI13" s="237" t="str">
        <f t="shared" si="41"/>
        <v/>
      </c>
      <c r="CJ13" s="237" t="str">
        <f t="shared" si="42"/>
        <v/>
      </c>
      <c r="CK13" s="237" t="str">
        <f t="shared" si="43"/>
        <v/>
      </c>
      <c r="CL13" s="237" t="str">
        <f t="shared" si="44"/>
        <v/>
      </c>
      <c r="CM13" s="237" t="str">
        <f t="shared" si="45"/>
        <v/>
      </c>
      <c r="CN13" s="237" t="str">
        <f t="shared" si="46"/>
        <v/>
      </c>
      <c r="CO13" s="237" t="str">
        <f t="shared" si="47"/>
        <v/>
      </c>
      <c r="CP13" s="237" t="str">
        <f t="shared" si="48"/>
        <v/>
      </c>
      <c r="CQ13" s="237" t="str">
        <f t="shared" si="49"/>
        <v/>
      </c>
      <c r="CR13" s="237" t="str">
        <f t="shared" si="50"/>
        <v/>
      </c>
      <c r="CS13" s="237" t="str">
        <f t="shared" si="51"/>
        <v/>
      </c>
      <c r="CT13" s="237" t="str">
        <f t="shared" si="52"/>
        <v/>
      </c>
      <c r="CU13" s="237" t="str">
        <f t="shared" si="53"/>
        <v/>
      </c>
      <c r="CV13" s="237" t="str">
        <f t="shared" si="54"/>
        <v/>
      </c>
      <c r="CW13" s="237" t="str">
        <f t="shared" si="55"/>
        <v/>
      </c>
      <c r="CX13" s="237" t="str">
        <f t="shared" si="55"/>
        <v/>
      </c>
      <c r="CY13" s="237" t="str">
        <f t="shared" si="55"/>
        <v/>
      </c>
      <c r="CZ13" s="237" t="str">
        <f t="shared" si="55"/>
        <v/>
      </c>
      <c r="DA13" s="237" t="str">
        <f t="shared" si="55"/>
        <v/>
      </c>
      <c r="DB13" s="237" t="str">
        <f t="shared" si="55"/>
        <v/>
      </c>
      <c r="DC13" s="237" t="str">
        <f t="shared" si="55"/>
        <v/>
      </c>
      <c r="DD13" s="237" t="str">
        <f t="shared" si="55"/>
        <v/>
      </c>
      <c r="DE13" s="237" t="str">
        <f t="shared" si="55"/>
        <v/>
      </c>
      <c r="DF13" s="237" t="str">
        <f t="shared" si="55"/>
        <v/>
      </c>
      <c r="DG13" s="237" t="str">
        <f t="shared" si="55"/>
        <v/>
      </c>
      <c r="DH13" s="237" t="str">
        <f t="shared" si="55"/>
        <v/>
      </c>
      <c r="DI13" s="237" t="str">
        <f t="shared" si="55"/>
        <v/>
      </c>
      <c r="DJ13" s="237" t="str">
        <f t="shared" si="55"/>
        <v/>
      </c>
      <c r="DK13" s="237" t="str">
        <f t="shared" si="55"/>
        <v/>
      </c>
      <c r="DL13" s="237" t="str">
        <f t="shared" si="55"/>
        <v/>
      </c>
      <c r="DM13" s="237" t="str">
        <f t="shared" si="55"/>
        <v/>
      </c>
      <c r="DN13" s="237" t="str">
        <f t="shared" si="55"/>
        <v/>
      </c>
      <c r="DO13" s="237" t="str">
        <f t="shared" si="55"/>
        <v/>
      </c>
      <c r="DP13" s="237" t="str">
        <f t="shared" si="55"/>
        <v/>
      </c>
      <c r="DQ13" s="237" t="str">
        <f t="shared" si="55"/>
        <v/>
      </c>
      <c r="DR13" s="237" t="str">
        <f t="shared" si="55"/>
        <v/>
      </c>
      <c r="DS13" s="237" t="str">
        <f t="shared" si="55"/>
        <v/>
      </c>
      <c r="DT13" s="237" t="str">
        <f t="shared" si="55"/>
        <v/>
      </c>
      <c r="DU13" s="237" t="str">
        <f t="shared" si="55"/>
        <v/>
      </c>
    </row>
    <row r="14" spans="1:125" ht="37.5" x14ac:dyDescent="0.3">
      <c r="A14" s="581"/>
      <c r="B14" s="264" t="s">
        <v>152</v>
      </c>
      <c r="C14" s="318"/>
      <c r="D14" s="377" t="s">
        <v>151</v>
      </c>
      <c r="E14" s="157"/>
      <c r="F14" s="389">
        <f>'3 - Saisie Manuelle'!$K$9</f>
        <v>0</v>
      </c>
      <c r="G14" s="237">
        <f>'3 - Saisie Manuelle'!$K$10</f>
        <v>0</v>
      </c>
      <c r="H14" s="237">
        <f>'3 - Saisie Manuelle'!$K$11</f>
        <v>0</v>
      </c>
      <c r="I14" s="237">
        <f>'3 - Saisie Manuelle'!$K$12</f>
        <v>0</v>
      </c>
      <c r="J14" s="237">
        <f>'3 - Saisie Manuelle'!$K$13</f>
        <v>0</v>
      </c>
      <c r="K14" s="237">
        <f>'3 - Saisie Manuelle'!$K$14</f>
        <v>0</v>
      </c>
      <c r="L14" s="237">
        <f>'3 - Saisie Manuelle'!$K$15</f>
        <v>0</v>
      </c>
      <c r="M14" s="237">
        <f>'3 - Saisie Manuelle'!$K$16</f>
        <v>0</v>
      </c>
      <c r="N14" s="237">
        <f>'3 - Saisie Manuelle'!$K$17</f>
        <v>0</v>
      </c>
      <c r="O14" s="237">
        <f>'3 - Saisie Manuelle'!$K$18</f>
        <v>0</v>
      </c>
      <c r="P14" s="237">
        <f>'3 - Saisie Manuelle'!$K$19</f>
        <v>0</v>
      </c>
      <c r="Q14" s="237">
        <f>'3 - Saisie Manuelle'!$K$20</f>
        <v>0</v>
      </c>
      <c r="R14" s="237">
        <f>'3 - Saisie Manuelle'!$K$21</f>
        <v>0</v>
      </c>
      <c r="S14" s="237">
        <f>'3 - Saisie Manuelle'!$K$22</f>
        <v>0</v>
      </c>
      <c r="T14" s="237">
        <f>'3 - Saisie Manuelle'!$K$23</f>
        <v>0</v>
      </c>
      <c r="U14" s="237">
        <f>'3 - Saisie Manuelle'!$K$24</f>
        <v>0</v>
      </c>
      <c r="V14" s="237">
        <f>'3 - Saisie Manuelle'!$K$25</f>
        <v>0</v>
      </c>
      <c r="W14" s="237">
        <f>'3 - Saisie Manuelle'!$K$26</f>
        <v>0</v>
      </c>
      <c r="X14" s="237">
        <f>'3 - Saisie Manuelle'!$K$27</f>
        <v>0</v>
      </c>
      <c r="Y14" s="237">
        <f>'3 - Saisie Manuelle'!$K$28</f>
        <v>0</v>
      </c>
      <c r="Z14" s="237">
        <f>'3 - Saisie Manuelle'!$K$29</f>
        <v>0</v>
      </c>
      <c r="AA14" s="237">
        <f>'3 - Saisie Manuelle'!$K$30</f>
        <v>0</v>
      </c>
      <c r="AB14" s="237">
        <f>'3 - Saisie Manuelle'!$K$31</f>
        <v>0</v>
      </c>
      <c r="AC14" s="237">
        <f>'3 - Saisie Manuelle'!$K$32</f>
        <v>0</v>
      </c>
      <c r="AD14" s="237">
        <f>'3 - Saisie Manuelle'!$K$33</f>
        <v>0</v>
      </c>
      <c r="AE14" s="237">
        <f>'3 - Saisie Manuelle'!$K$34</f>
        <v>0</v>
      </c>
      <c r="AF14" s="237">
        <f>'3 - Saisie Manuelle'!$K$35</f>
        <v>0</v>
      </c>
      <c r="AG14" s="237">
        <f>'3 - Saisie Manuelle'!$K$36</f>
        <v>0</v>
      </c>
      <c r="AH14" s="237">
        <f>'3 - Saisie Manuelle'!$K$37</f>
        <v>0</v>
      </c>
      <c r="AI14" s="237">
        <f>'3 - Saisie Manuelle'!$K$38</f>
        <v>0</v>
      </c>
      <c r="AJ14" s="237">
        <f>'3 - Saisie Manuelle'!$K$39</f>
        <v>0</v>
      </c>
      <c r="AK14" s="237">
        <f>'3 - Saisie Manuelle'!$K$40</f>
        <v>0</v>
      </c>
      <c r="AL14" s="237">
        <f>'3 - Saisie Manuelle'!$K$41</f>
        <v>0</v>
      </c>
      <c r="AM14" s="237">
        <f>'3 - Saisie Manuelle'!$K$42</f>
        <v>0</v>
      </c>
      <c r="AN14" s="237">
        <f>'3 - Saisie Manuelle'!$K$43</f>
        <v>0</v>
      </c>
      <c r="AO14" s="237">
        <f>'3 - Saisie Manuelle'!$K$44</f>
        <v>0</v>
      </c>
      <c r="AP14" s="237">
        <f>'3 - Saisie Manuelle'!$K$45</f>
        <v>0</v>
      </c>
      <c r="AQ14" s="237">
        <f>'3 - Saisie Manuelle'!$K$46</f>
        <v>0</v>
      </c>
      <c r="AR14" s="237">
        <f>'3 - Saisie Manuelle'!$K$47</f>
        <v>0</v>
      </c>
      <c r="AS14" s="237">
        <f>'3 - Saisie Manuelle'!$K$48</f>
        <v>0</v>
      </c>
      <c r="AT14" s="389" t="str">
        <f t="shared" si="0"/>
        <v/>
      </c>
      <c r="AU14" s="237" t="str">
        <f t="shared" si="1"/>
        <v/>
      </c>
      <c r="AV14" s="237" t="str">
        <f t="shared" si="2"/>
        <v/>
      </c>
      <c r="AW14" s="237" t="str">
        <f t="shared" si="3"/>
        <v/>
      </c>
      <c r="AX14" s="237" t="str">
        <f t="shared" si="4"/>
        <v/>
      </c>
      <c r="AY14" s="237" t="str">
        <f t="shared" si="5"/>
        <v/>
      </c>
      <c r="AZ14" s="237" t="str">
        <f t="shared" si="6"/>
        <v/>
      </c>
      <c r="BA14" s="237" t="str">
        <f t="shared" si="7"/>
        <v/>
      </c>
      <c r="BB14" s="237" t="str">
        <f t="shared" si="8"/>
        <v/>
      </c>
      <c r="BC14" s="237" t="str">
        <f t="shared" si="9"/>
        <v/>
      </c>
      <c r="BD14" s="237" t="str">
        <f t="shared" si="10"/>
        <v/>
      </c>
      <c r="BE14" s="237" t="str">
        <f t="shared" si="11"/>
        <v/>
      </c>
      <c r="BF14" s="237" t="str">
        <f t="shared" si="12"/>
        <v/>
      </c>
      <c r="BG14" s="237" t="str">
        <f t="shared" si="13"/>
        <v/>
      </c>
      <c r="BH14" s="237" t="str">
        <f t="shared" si="14"/>
        <v/>
      </c>
      <c r="BI14" s="80" t="str">
        <f t="shared" si="15"/>
        <v/>
      </c>
      <c r="BJ14" s="80" t="str">
        <f t="shared" si="16"/>
        <v/>
      </c>
      <c r="BK14" s="80" t="str">
        <f t="shared" si="17"/>
        <v/>
      </c>
      <c r="BL14" s="80" t="str">
        <f t="shared" si="18"/>
        <v/>
      </c>
      <c r="BM14" s="80" t="str">
        <f t="shared" si="19"/>
        <v/>
      </c>
      <c r="BN14" s="80" t="str">
        <f t="shared" si="20"/>
        <v/>
      </c>
      <c r="BO14" s="80" t="str">
        <f t="shared" si="21"/>
        <v/>
      </c>
      <c r="BP14" s="80" t="str">
        <f t="shared" si="22"/>
        <v/>
      </c>
      <c r="BQ14" s="80" t="str">
        <f t="shared" si="23"/>
        <v/>
      </c>
      <c r="BR14" s="80" t="str">
        <f t="shared" si="24"/>
        <v/>
      </c>
      <c r="BS14" s="80" t="str">
        <f t="shared" si="25"/>
        <v/>
      </c>
      <c r="BT14" s="80" t="str">
        <f t="shared" si="26"/>
        <v/>
      </c>
      <c r="BU14" s="80" t="str">
        <f t="shared" si="27"/>
        <v/>
      </c>
      <c r="BV14" s="80" t="str">
        <f t="shared" si="28"/>
        <v/>
      </c>
      <c r="BW14" s="80" t="str">
        <f t="shared" si="29"/>
        <v/>
      </c>
      <c r="BX14" s="80" t="str">
        <f t="shared" si="30"/>
        <v/>
      </c>
      <c r="BY14" s="80" t="str">
        <f t="shared" si="31"/>
        <v/>
      </c>
      <c r="BZ14" s="80" t="str">
        <f t="shared" si="32"/>
        <v/>
      </c>
      <c r="CA14" s="80" t="str">
        <f t="shared" si="33"/>
        <v/>
      </c>
      <c r="CB14" s="80" t="str">
        <f t="shared" si="34"/>
        <v/>
      </c>
      <c r="CC14" s="80" t="str">
        <f t="shared" si="35"/>
        <v/>
      </c>
      <c r="CD14" s="80" t="str">
        <f t="shared" si="36"/>
        <v/>
      </c>
      <c r="CE14" s="80" t="str">
        <f t="shared" si="37"/>
        <v/>
      </c>
      <c r="CF14" s="80" t="str">
        <f t="shared" si="38"/>
        <v/>
      </c>
      <c r="CG14" s="80" t="str">
        <f t="shared" si="39"/>
        <v/>
      </c>
      <c r="CH14" s="389" t="str">
        <f t="shared" si="40"/>
        <v/>
      </c>
      <c r="CI14" s="237" t="str">
        <f t="shared" si="41"/>
        <v/>
      </c>
      <c r="CJ14" s="237" t="str">
        <f t="shared" si="42"/>
        <v/>
      </c>
      <c r="CK14" s="237" t="str">
        <f t="shared" si="43"/>
        <v/>
      </c>
      <c r="CL14" s="237" t="str">
        <f t="shared" si="44"/>
        <v/>
      </c>
      <c r="CM14" s="237" t="str">
        <f t="shared" si="45"/>
        <v/>
      </c>
      <c r="CN14" s="237" t="str">
        <f t="shared" si="46"/>
        <v/>
      </c>
      <c r="CO14" s="237" t="str">
        <f t="shared" si="47"/>
        <v/>
      </c>
      <c r="CP14" s="237" t="str">
        <f t="shared" si="48"/>
        <v/>
      </c>
      <c r="CQ14" s="237" t="str">
        <f t="shared" si="49"/>
        <v/>
      </c>
      <c r="CR14" s="237" t="str">
        <f t="shared" si="50"/>
        <v/>
      </c>
      <c r="CS14" s="237" t="str">
        <f t="shared" si="51"/>
        <v/>
      </c>
      <c r="CT14" s="237" t="str">
        <f t="shared" si="52"/>
        <v/>
      </c>
      <c r="CU14" s="237" t="str">
        <f t="shared" si="53"/>
        <v/>
      </c>
      <c r="CV14" s="237" t="str">
        <f t="shared" si="54"/>
        <v/>
      </c>
      <c r="CW14" s="237" t="str">
        <f t="shared" si="55"/>
        <v/>
      </c>
      <c r="CX14" s="237" t="str">
        <f t="shared" si="55"/>
        <v/>
      </c>
      <c r="CY14" s="237" t="str">
        <f t="shared" si="55"/>
        <v/>
      </c>
      <c r="CZ14" s="237" t="str">
        <f t="shared" si="55"/>
        <v/>
      </c>
      <c r="DA14" s="237" t="str">
        <f t="shared" si="55"/>
        <v/>
      </c>
      <c r="DB14" s="237" t="str">
        <f t="shared" si="55"/>
        <v/>
      </c>
      <c r="DC14" s="237" t="str">
        <f t="shared" si="55"/>
        <v/>
      </c>
      <c r="DD14" s="237" t="str">
        <f t="shared" si="55"/>
        <v/>
      </c>
      <c r="DE14" s="237" t="str">
        <f t="shared" si="55"/>
        <v/>
      </c>
      <c r="DF14" s="237" t="str">
        <f t="shared" si="55"/>
        <v/>
      </c>
      <c r="DG14" s="237" t="str">
        <f t="shared" si="55"/>
        <v/>
      </c>
      <c r="DH14" s="237" t="str">
        <f t="shared" si="55"/>
        <v/>
      </c>
      <c r="DI14" s="237" t="str">
        <f t="shared" si="55"/>
        <v/>
      </c>
      <c r="DJ14" s="237" t="str">
        <f t="shared" si="55"/>
        <v/>
      </c>
      <c r="DK14" s="237" t="str">
        <f t="shared" si="55"/>
        <v/>
      </c>
      <c r="DL14" s="237" t="str">
        <f t="shared" si="55"/>
        <v/>
      </c>
      <c r="DM14" s="237" t="str">
        <f t="shared" si="55"/>
        <v/>
      </c>
      <c r="DN14" s="237" t="str">
        <f t="shared" si="55"/>
        <v/>
      </c>
      <c r="DO14" s="237" t="str">
        <f t="shared" si="55"/>
        <v/>
      </c>
      <c r="DP14" s="237" t="str">
        <f t="shared" si="55"/>
        <v/>
      </c>
      <c r="DQ14" s="237" t="str">
        <f t="shared" si="55"/>
        <v/>
      </c>
      <c r="DR14" s="237" t="str">
        <f t="shared" si="55"/>
        <v/>
      </c>
      <c r="DS14" s="237" t="str">
        <f t="shared" si="55"/>
        <v/>
      </c>
      <c r="DT14" s="237" t="str">
        <f t="shared" si="55"/>
        <v/>
      </c>
      <c r="DU14" s="237" t="str">
        <f t="shared" si="55"/>
        <v/>
      </c>
    </row>
    <row r="15" spans="1:125" ht="37.5" x14ac:dyDescent="0.3">
      <c r="A15" s="581"/>
      <c r="B15" s="264" t="s">
        <v>154</v>
      </c>
      <c r="C15" s="318"/>
      <c r="D15" s="377" t="s">
        <v>153</v>
      </c>
      <c r="E15" s="157"/>
      <c r="F15" s="389">
        <f>'3 - Saisie Manuelle'!$L$9</f>
        <v>0</v>
      </c>
      <c r="G15" s="237">
        <f>'3 - Saisie Manuelle'!$L$10</f>
        <v>0</v>
      </c>
      <c r="H15" s="237">
        <f>'3 - Saisie Manuelle'!$L$11</f>
        <v>0</v>
      </c>
      <c r="I15" s="237">
        <f>'3 - Saisie Manuelle'!$L$12</f>
        <v>0</v>
      </c>
      <c r="J15" s="237">
        <f>'3 - Saisie Manuelle'!$L$13</f>
        <v>0</v>
      </c>
      <c r="K15" s="237">
        <f>'3 - Saisie Manuelle'!$L$14</f>
        <v>0</v>
      </c>
      <c r="L15" s="237">
        <f>'3 - Saisie Manuelle'!$L$15</f>
        <v>0</v>
      </c>
      <c r="M15" s="237">
        <f>'3 - Saisie Manuelle'!$L$16</f>
        <v>0</v>
      </c>
      <c r="N15" s="237">
        <f>'3 - Saisie Manuelle'!$L$17</f>
        <v>0</v>
      </c>
      <c r="O15" s="237">
        <f>'3 - Saisie Manuelle'!$L$18</f>
        <v>0</v>
      </c>
      <c r="P15" s="237">
        <f>'3 - Saisie Manuelle'!$L$19</f>
        <v>0</v>
      </c>
      <c r="Q15" s="237">
        <f>'3 - Saisie Manuelle'!$L$20</f>
        <v>0</v>
      </c>
      <c r="R15" s="237">
        <f>'3 - Saisie Manuelle'!$L$21</f>
        <v>0</v>
      </c>
      <c r="S15" s="237">
        <f>'3 - Saisie Manuelle'!$L$22</f>
        <v>0</v>
      </c>
      <c r="T15" s="237">
        <f>'3 - Saisie Manuelle'!$L$23</f>
        <v>0</v>
      </c>
      <c r="U15" s="237">
        <f>'3 - Saisie Manuelle'!$L$24</f>
        <v>0</v>
      </c>
      <c r="V15" s="237">
        <f>'3 - Saisie Manuelle'!$L$25</f>
        <v>0</v>
      </c>
      <c r="W15" s="237">
        <f>'3 - Saisie Manuelle'!$L$26</f>
        <v>0</v>
      </c>
      <c r="X15" s="237">
        <f>'3 - Saisie Manuelle'!$L$27</f>
        <v>0</v>
      </c>
      <c r="Y15" s="237">
        <f>'3 - Saisie Manuelle'!$L$28</f>
        <v>0</v>
      </c>
      <c r="Z15" s="237">
        <f>'3 - Saisie Manuelle'!$L$29</f>
        <v>0</v>
      </c>
      <c r="AA15" s="237">
        <f>'3 - Saisie Manuelle'!$L$30</f>
        <v>0</v>
      </c>
      <c r="AB15" s="237">
        <f>'3 - Saisie Manuelle'!$L$31</f>
        <v>0</v>
      </c>
      <c r="AC15" s="237">
        <f>'3 - Saisie Manuelle'!$L$32</f>
        <v>0</v>
      </c>
      <c r="AD15" s="237">
        <f>'3 - Saisie Manuelle'!$L$33</f>
        <v>0</v>
      </c>
      <c r="AE15" s="237">
        <f>'3 - Saisie Manuelle'!$L$34</f>
        <v>0</v>
      </c>
      <c r="AF15" s="237">
        <f>'3 - Saisie Manuelle'!$L$35</f>
        <v>0</v>
      </c>
      <c r="AG15" s="237">
        <f>'3 - Saisie Manuelle'!$L$36</f>
        <v>0</v>
      </c>
      <c r="AH15" s="237">
        <f>'3 - Saisie Manuelle'!$L$37</f>
        <v>0</v>
      </c>
      <c r="AI15" s="237">
        <f>'3 - Saisie Manuelle'!$L$38</f>
        <v>0</v>
      </c>
      <c r="AJ15" s="237">
        <f>'3 - Saisie Manuelle'!$L$39</f>
        <v>0</v>
      </c>
      <c r="AK15" s="237">
        <f>'3 - Saisie Manuelle'!$L$40</f>
        <v>0</v>
      </c>
      <c r="AL15" s="237">
        <f>'3 - Saisie Manuelle'!$L$41</f>
        <v>0</v>
      </c>
      <c r="AM15" s="237">
        <f>'3 - Saisie Manuelle'!$L$42</f>
        <v>0</v>
      </c>
      <c r="AN15" s="237">
        <f>'3 - Saisie Manuelle'!$L$43</f>
        <v>0</v>
      </c>
      <c r="AO15" s="237">
        <f>'3 - Saisie Manuelle'!$L$44</f>
        <v>0</v>
      </c>
      <c r="AP15" s="237">
        <f>'3 - Saisie Manuelle'!$L$45</f>
        <v>0</v>
      </c>
      <c r="AQ15" s="237">
        <f>'3 - Saisie Manuelle'!$L$46</f>
        <v>0</v>
      </c>
      <c r="AR15" s="237">
        <f>'3 - Saisie Manuelle'!$L$47</f>
        <v>0</v>
      </c>
      <c r="AS15" s="237">
        <f>'3 - Saisie Manuelle'!$L$48</f>
        <v>0</v>
      </c>
      <c r="AT15" s="389" t="str">
        <f t="shared" si="0"/>
        <v/>
      </c>
      <c r="AU15" s="237" t="str">
        <f t="shared" si="1"/>
        <v/>
      </c>
      <c r="AV15" s="237" t="str">
        <f t="shared" si="2"/>
        <v/>
      </c>
      <c r="AW15" s="237" t="str">
        <f t="shared" si="3"/>
        <v/>
      </c>
      <c r="AX15" s="237" t="str">
        <f t="shared" si="4"/>
        <v/>
      </c>
      <c r="AY15" s="237" t="str">
        <f t="shared" si="5"/>
        <v/>
      </c>
      <c r="AZ15" s="237" t="str">
        <f t="shared" si="6"/>
        <v/>
      </c>
      <c r="BA15" s="237" t="str">
        <f t="shared" si="7"/>
        <v/>
      </c>
      <c r="BB15" s="237" t="str">
        <f t="shared" si="8"/>
        <v/>
      </c>
      <c r="BC15" s="237" t="str">
        <f t="shared" si="9"/>
        <v/>
      </c>
      <c r="BD15" s="237" t="str">
        <f t="shared" si="10"/>
        <v/>
      </c>
      <c r="BE15" s="237" t="str">
        <f t="shared" si="11"/>
        <v/>
      </c>
      <c r="BF15" s="237" t="str">
        <f t="shared" si="12"/>
        <v/>
      </c>
      <c r="BG15" s="237" t="str">
        <f t="shared" si="13"/>
        <v/>
      </c>
      <c r="BH15" s="237" t="str">
        <f t="shared" si="14"/>
        <v/>
      </c>
      <c r="BI15" s="80" t="str">
        <f t="shared" si="15"/>
        <v/>
      </c>
      <c r="BJ15" s="80" t="str">
        <f t="shared" si="16"/>
        <v/>
      </c>
      <c r="BK15" s="80" t="str">
        <f t="shared" si="17"/>
        <v/>
      </c>
      <c r="BL15" s="80" t="str">
        <f t="shared" si="18"/>
        <v/>
      </c>
      <c r="BM15" s="80" t="str">
        <f t="shared" si="19"/>
        <v/>
      </c>
      <c r="BN15" s="80" t="str">
        <f t="shared" si="20"/>
        <v/>
      </c>
      <c r="BO15" s="80" t="str">
        <f t="shared" si="21"/>
        <v/>
      </c>
      <c r="BP15" s="80" t="str">
        <f t="shared" si="22"/>
        <v/>
      </c>
      <c r="BQ15" s="80" t="str">
        <f t="shared" si="23"/>
        <v/>
      </c>
      <c r="BR15" s="80" t="str">
        <f t="shared" si="24"/>
        <v/>
      </c>
      <c r="BS15" s="80" t="str">
        <f t="shared" si="25"/>
        <v/>
      </c>
      <c r="BT15" s="80" t="str">
        <f t="shared" si="26"/>
        <v/>
      </c>
      <c r="BU15" s="80" t="str">
        <f t="shared" si="27"/>
        <v/>
      </c>
      <c r="BV15" s="80" t="str">
        <f t="shared" si="28"/>
        <v/>
      </c>
      <c r="BW15" s="80" t="str">
        <f t="shared" si="29"/>
        <v/>
      </c>
      <c r="BX15" s="80" t="str">
        <f t="shared" si="30"/>
        <v/>
      </c>
      <c r="BY15" s="80" t="str">
        <f t="shared" si="31"/>
        <v/>
      </c>
      <c r="BZ15" s="80" t="str">
        <f t="shared" si="32"/>
        <v/>
      </c>
      <c r="CA15" s="80" t="str">
        <f t="shared" si="33"/>
        <v/>
      </c>
      <c r="CB15" s="80" t="str">
        <f t="shared" si="34"/>
        <v/>
      </c>
      <c r="CC15" s="80" t="str">
        <f t="shared" si="35"/>
        <v/>
      </c>
      <c r="CD15" s="80" t="str">
        <f t="shared" si="36"/>
        <v/>
      </c>
      <c r="CE15" s="80" t="str">
        <f t="shared" si="37"/>
        <v/>
      </c>
      <c r="CF15" s="80" t="str">
        <f t="shared" si="38"/>
        <v/>
      </c>
      <c r="CG15" s="80" t="str">
        <f t="shared" si="39"/>
        <v/>
      </c>
      <c r="CH15" s="389" t="str">
        <f t="shared" si="40"/>
        <v/>
      </c>
      <c r="CI15" s="237" t="str">
        <f t="shared" si="41"/>
        <v/>
      </c>
      <c r="CJ15" s="237" t="str">
        <f t="shared" si="42"/>
        <v/>
      </c>
      <c r="CK15" s="237" t="str">
        <f t="shared" si="43"/>
        <v/>
      </c>
      <c r="CL15" s="237" t="str">
        <f t="shared" si="44"/>
        <v/>
      </c>
      <c r="CM15" s="237" t="str">
        <f t="shared" si="45"/>
        <v/>
      </c>
      <c r="CN15" s="237" t="str">
        <f t="shared" si="46"/>
        <v/>
      </c>
      <c r="CO15" s="237" t="str">
        <f t="shared" si="47"/>
        <v/>
      </c>
      <c r="CP15" s="237" t="str">
        <f t="shared" si="48"/>
        <v/>
      </c>
      <c r="CQ15" s="237" t="str">
        <f t="shared" si="49"/>
        <v/>
      </c>
      <c r="CR15" s="237" t="str">
        <f t="shared" si="50"/>
        <v/>
      </c>
      <c r="CS15" s="237" t="str">
        <f t="shared" si="51"/>
        <v/>
      </c>
      <c r="CT15" s="237" t="str">
        <f t="shared" si="52"/>
        <v/>
      </c>
      <c r="CU15" s="237" t="str">
        <f t="shared" si="53"/>
        <v/>
      </c>
      <c r="CV15" s="237" t="str">
        <f t="shared" si="54"/>
        <v/>
      </c>
      <c r="CW15" s="237" t="str">
        <f t="shared" si="55"/>
        <v/>
      </c>
      <c r="CX15" s="237" t="str">
        <f t="shared" si="55"/>
        <v/>
      </c>
      <c r="CY15" s="237" t="str">
        <f t="shared" si="55"/>
        <v/>
      </c>
      <c r="CZ15" s="237" t="str">
        <f t="shared" si="55"/>
        <v/>
      </c>
      <c r="DA15" s="237" t="str">
        <f t="shared" si="55"/>
        <v/>
      </c>
      <c r="DB15" s="237" t="str">
        <f t="shared" ref="DB15:DU27" si="56">IF(Z15="R",$B15&amp;" "&amp;$CH$3,"")</f>
        <v/>
      </c>
      <c r="DC15" s="237" t="str">
        <f t="shared" si="56"/>
        <v/>
      </c>
      <c r="DD15" s="237" t="str">
        <f t="shared" si="56"/>
        <v/>
      </c>
      <c r="DE15" s="237" t="str">
        <f t="shared" si="56"/>
        <v/>
      </c>
      <c r="DF15" s="237" t="str">
        <f t="shared" si="56"/>
        <v/>
      </c>
      <c r="DG15" s="237" t="str">
        <f t="shared" si="56"/>
        <v/>
      </c>
      <c r="DH15" s="237" t="str">
        <f t="shared" si="56"/>
        <v/>
      </c>
      <c r="DI15" s="237" t="str">
        <f t="shared" si="56"/>
        <v/>
      </c>
      <c r="DJ15" s="237" t="str">
        <f t="shared" si="56"/>
        <v/>
      </c>
      <c r="DK15" s="237" t="str">
        <f t="shared" si="56"/>
        <v/>
      </c>
      <c r="DL15" s="237" t="str">
        <f t="shared" si="56"/>
        <v/>
      </c>
      <c r="DM15" s="237" t="str">
        <f t="shared" si="56"/>
        <v/>
      </c>
      <c r="DN15" s="237" t="str">
        <f t="shared" si="56"/>
        <v/>
      </c>
      <c r="DO15" s="237" t="str">
        <f t="shared" si="56"/>
        <v/>
      </c>
      <c r="DP15" s="237" t="str">
        <f t="shared" si="56"/>
        <v/>
      </c>
      <c r="DQ15" s="237" t="str">
        <f t="shared" si="56"/>
        <v/>
      </c>
      <c r="DR15" s="237" t="str">
        <f t="shared" si="56"/>
        <v/>
      </c>
      <c r="DS15" s="237" t="str">
        <f t="shared" si="56"/>
        <v/>
      </c>
      <c r="DT15" s="237" t="str">
        <f t="shared" si="56"/>
        <v/>
      </c>
      <c r="DU15" s="237" t="str">
        <f t="shared" si="56"/>
        <v/>
      </c>
    </row>
    <row r="16" spans="1:125" x14ac:dyDescent="0.35">
      <c r="A16" s="581"/>
      <c r="B16" s="264" t="s">
        <v>157</v>
      </c>
      <c r="C16" s="318"/>
      <c r="D16" s="380" t="s">
        <v>155</v>
      </c>
      <c r="E16" s="158"/>
      <c r="F16" s="389">
        <f>'3 - Saisie Manuelle'!$M$9</f>
        <v>0</v>
      </c>
      <c r="G16" s="237">
        <f>'3 - Saisie Manuelle'!$M$10</f>
        <v>0</v>
      </c>
      <c r="H16" s="237">
        <f>'3 - Saisie Manuelle'!$M$11</f>
        <v>0</v>
      </c>
      <c r="I16" s="237">
        <f>'3 - Saisie Manuelle'!$M$12</f>
        <v>0</v>
      </c>
      <c r="J16" s="237">
        <f>'3 - Saisie Manuelle'!$M$13</f>
        <v>0</v>
      </c>
      <c r="K16" s="237">
        <f>'3 - Saisie Manuelle'!$M$14</f>
        <v>0</v>
      </c>
      <c r="L16" s="237">
        <f>'3 - Saisie Manuelle'!$M$15</f>
        <v>0</v>
      </c>
      <c r="M16" s="237">
        <f>'3 - Saisie Manuelle'!$M$16</f>
        <v>0</v>
      </c>
      <c r="N16" s="237">
        <f>'3 - Saisie Manuelle'!$M$17</f>
        <v>0</v>
      </c>
      <c r="O16" s="237">
        <f>'3 - Saisie Manuelle'!$M$18</f>
        <v>0</v>
      </c>
      <c r="P16" s="237">
        <f>'3 - Saisie Manuelle'!$M$19</f>
        <v>0</v>
      </c>
      <c r="Q16" s="237">
        <f>'3 - Saisie Manuelle'!$M$20</f>
        <v>0</v>
      </c>
      <c r="R16" s="237">
        <f>'3 - Saisie Manuelle'!$M$21</f>
        <v>0</v>
      </c>
      <c r="S16" s="237">
        <f>'3 - Saisie Manuelle'!$M$22</f>
        <v>0</v>
      </c>
      <c r="T16" s="237">
        <f>'3 - Saisie Manuelle'!$M$23</f>
        <v>0</v>
      </c>
      <c r="U16" s="237">
        <f>'3 - Saisie Manuelle'!$M$24</f>
        <v>0</v>
      </c>
      <c r="V16" s="237">
        <f>'3 - Saisie Manuelle'!$M$25</f>
        <v>0</v>
      </c>
      <c r="W16" s="237">
        <f>'3 - Saisie Manuelle'!$M$26</f>
        <v>0</v>
      </c>
      <c r="X16" s="237">
        <f>'3 - Saisie Manuelle'!$M$27</f>
        <v>0</v>
      </c>
      <c r="Y16" s="237">
        <f>'3 - Saisie Manuelle'!$M$28</f>
        <v>0</v>
      </c>
      <c r="Z16" s="237">
        <f>'3 - Saisie Manuelle'!$M$29</f>
        <v>0</v>
      </c>
      <c r="AA16" s="237">
        <f>'3 - Saisie Manuelle'!$M$30</f>
        <v>0</v>
      </c>
      <c r="AB16" s="237">
        <f>'3 - Saisie Manuelle'!$M$31</f>
        <v>0</v>
      </c>
      <c r="AC16" s="237">
        <f>'3 - Saisie Manuelle'!$M$32</f>
        <v>0</v>
      </c>
      <c r="AD16" s="237">
        <f>'3 - Saisie Manuelle'!$M$33</f>
        <v>0</v>
      </c>
      <c r="AE16" s="237">
        <f>'3 - Saisie Manuelle'!$M$34</f>
        <v>0</v>
      </c>
      <c r="AF16" s="237">
        <f>'3 - Saisie Manuelle'!$M$35</f>
        <v>0</v>
      </c>
      <c r="AG16" s="237">
        <f>'3 - Saisie Manuelle'!$M$36</f>
        <v>0</v>
      </c>
      <c r="AH16" s="237">
        <f>'3 - Saisie Manuelle'!$M$37</f>
        <v>0</v>
      </c>
      <c r="AI16" s="237">
        <f>'3 - Saisie Manuelle'!$M$38</f>
        <v>0</v>
      </c>
      <c r="AJ16" s="237">
        <f>'3 - Saisie Manuelle'!$M$39</f>
        <v>0</v>
      </c>
      <c r="AK16" s="237">
        <f>'3 - Saisie Manuelle'!$M$40</f>
        <v>0</v>
      </c>
      <c r="AL16" s="237">
        <f>'3 - Saisie Manuelle'!$M$41</f>
        <v>0</v>
      </c>
      <c r="AM16" s="237">
        <f>'3 - Saisie Manuelle'!$M$42</f>
        <v>0</v>
      </c>
      <c r="AN16" s="237">
        <f>'3 - Saisie Manuelle'!$M$43</f>
        <v>0</v>
      </c>
      <c r="AO16" s="237">
        <f>'3 - Saisie Manuelle'!$M$44</f>
        <v>0</v>
      </c>
      <c r="AP16" s="237">
        <f>'3 - Saisie Manuelle'!$M$45</f>
        <v>0</v>
      </c>
      <c r="AQ16" s="237">
        <f>'3 - Saisie Manuelle'!$M$46</f>
        <v>0</v>
      </c>
      <c r="AR16" s="237">
        <f>'3 - Saisie Manuelle'!$M$47</f>
        <v>0</v>
      </c>
      <c r="AS16" s="237">
        <f>'3 - Saisie Manuelle'!$M$48</f>
        <v>0</v>
      </c>
      <c r="AT16" s="389" t="str">
        <f t="shared" si="0"/>
        <v/>
      </c>
      <c r="AU16" s="237" t="str">
        <f t="shared" si="1"/>
        <v/>
      </c>
      <c r="AV16" s="237" t="str">
        <f t="shared" si="2"/>
        <v/>
      </c>
      <c r="AW16" s="237" t="str">
        <f t="shared" si="3"/>
        <v/>
      </c>
      <c r="AX16" s="237" t="str">
        <f t="shared" si="4"/>
        <v/>
      </c>
      <c r="AY16" s="237" t="str">
        <f t="shared" si="5"/>
        <v/>
      </c>
      <c r="AZ16" s="237" t="str">
        <f t="shared" si="6"/>
        <v/>
      </c>
      <c r="BA16" s="237" t="str">
        <f t="shared" si="7"/>
        <v/>
      </c>
      <c r="BB16" s="237" t="str">
        <f t="shared" si="8"/>
        <v/>
      </c>
      <c r="BC16" s="237" t="str">
        <f t="shared" si="9"/>
        <v/>
      </c>
      <c r="BD16" s="237" t="str">
        <f t="shared" si="10"/>
        <v/>
      </c>
      <c r="BE16" s="237" t="str">
        <f t="shared" si="11"/>
        <v/>
      </c>
      <c r="BF16" s="237" t="str">
        <f t="shared" si="12"/>
        <v/>
      </c>
      <c r="BG16" s="237" t="str">
        <f t="shared" si="13"/>
        <v/>
      </c>
      <c r="BH16" s="237" t="str">
        <f t="shared" si="14"/>
        <v/>
      </c>
      <c r="BI16" s="80" t="str">
        <f t="shared" si="15"/>
        <v/>
      </c>
      <c r="BJ16" s="80" t="str">
        <f t="shared" si="16"/>
        <v/>
      </c>
      <c r="BK16" s="80" t="str">
        <f t="shared" si="17"/>
        <v/>
      </c>
      <c r="BL16" s="80" t="str">
        <f t="shared" si="18"/>
        <v/>
      </c>
      <c r="BM16" s="80" t="str">
        <f t="shared" si="19"/>
        <v/>
      </c>
      <c r="BN16" s="80" t="str">
        <f t="shared" si="20"/>
        <v/>
      </c>
      <c r="BO16" s="80" t="str">
        <f t="shared" si="21"/>
        <v/>
      </c>
      <c r="BP16" s="80" t="str">
        <f t="shared" si="22"/>
        <v/>
      </c>
      <c r="BQ16" s="80" t="str">
        <f t="shared" si="23"/>
        <v/>
      </c>
      <c r="BR16" s="80" t="str">
        <f t="shared" si="24"/>
        <v/>
      </c>
      <c r="BS16" s="80" t="str">
        <f t="shared" si="25"/>
        <v/>
      </c>
      <c r="BT16" s="80" t="str">
        <f t="shared" si="26"/>
        <v/>
      </c>
      <c r="BU16" s="80" t="str">
        <f t="shared" si="27"/>
        <v/>
      </c>
      <c r="BV16" s="80" t="str">
        <f t="shared" si="28"/>
        <v/>
      </c>
      <c r="BW16" s="80" t="str">
        <f t="shared" si="29"/>
        <v/>
      </c>
      <c r="BX16" s="80" t="str">
        <f t="shared" si="30"/>
        <v/>
      </c>
      <c r="BY16" s="80" t="str">
        <f t="shared" si="31"/>
        <v/>
      </c>
      <c r="BZ16" s="80" t="str">
        <f t="shared" si="32"/>
        <v/>
      </c>
      <c r="CA16" s="80" t="str">
        <f t="shared" si="33"/>
        <v/>
      </c>
      <c r="CB16" s="80" t="str">
        <f t="shared" si="34"/>
        <v/>
      </c>
      <c r="CC16" s="80" t="str">
        <f t="shared" si="35"/>
        <v/>
      </c>
      <c r="CD16" s="80" t="str">
        <f t="shared" si="36"/>
        <v/>
      </c>
      <c r="CE16" s="80" t="str">
        <f t="shared" si="37"/>
        <v/>
      </c>
      <c r="CF16" s="80" t="str">
        <f t="shared" si="38"/>
        <v/>
      </c>
      <c r="CG16" s="80" t="str">
        <f t="shared" si="39"/>
        <v/>
      </c>
      <c r="CH16" s="389" t="str">
        <f t="shared" si="40"/>
        <v/>
      </c>
      <c r="CI16" s="237" t="str">
        <f t="shared" si="41"/>
        <v/>
      </c>
      <c r="CJ16" s="237" t="str">
        <f t="shared" si="42"/>
        <v/>
      </c>
      <c r="CK16" s="237" t="str">
        <f t="shared" si="43"/>
        <v/>
      </c>
      <c r="CL16" s="237" t="str">
        <f t="shared" si="44"/>
        <v/>
      </c>
      <c r="CM16" s="237" t="str">
        <f t="shared" si="45"/>
        <v/>
      </c>
      <c r="CN16" s="237" t="str">
        <f t="shared" si="46"/>
        <v/>
      </c>
      <c r="CO16" s="237" t="str">
        <f t="shared" si="47"/>
        <v/>
      </c>
      <c r="CP16" s="237" t="str">
        <f t="shared" si="48"/>
        <v/>
      </c>
      <c r="CQ16" s="237" t="str">
        <f t="shared" si="49"/>
        <v/>
      </c>
      <c r="CR16" s="237" t="str">
        <f t="shared" si="50"/>
        <v/>
      </c>
      <c r="CS16" s="237" t="str">
        <f t="shared" si="51"/>
        <v/>
      </c>
      <c r="CT16" s="237" t="str">
        <f t="shared" si="52"/>
        <v/>
      </c>
      <c r="CU16" s="237" t="str">
        <f t="shared" si="53"/>
        <v/>
      </c>
      <c r="CV16" s="237" t="str">
        <f t="shared" si="54"/>
        <v/>
      </c>
      <c r="CW16" s="237" t="str">
        <f t="shared" ref="CW16:DA31" si="57">IF(U16="R",$B16&amp;" "&amp;$CH$3,"")</f>
        <v/>
      </c>
      <c r="CX16" s="237" t="str">
        <f t="shared" si="57"/>
        <v/>
      </c>
      <c r="CY16" s="237" t="str">
        <f t="shared" si="57"/>
        <v/>
      </c>
      <c r="CZ16" s="237" t="str">
        <f t="shared" si="57"/>
        <v/>
      </c>
      <c r="DA16" s="237" t="str">
        <f t="shared" si="57"/>
        <v/>
      </c>
      <c r="DB16" s="237" t="str">
        <f t="shared" si="56"/>
        <v/>
      </c>
      <c r="DC16" s="237" t="str">
        <f t="shared" si="56"/>
        <v/>
      </c>
      <c r="DD16" s="237" t="str">
        <f t="shared" si="56"/>
        <v/>
      </c>
      <c r="DE16" s="237" t="str">
        <f t="shared" si="56"/>
        <v/>
      </c>
      <c r="DF16" s="237" t="str">
        <f t="shared" si="56"/>
        <v/>
      </c>
      <c r="DG16" s="237" t="str">
        <f t="shared" si="56"/>
        <v/>
      </c>
      <c r="DH16" s="237" t="str">
        <f t="shared" si="56"/>
        <v/>
      </c>
      <c r="DI16" s="237" t="str">
        <f t="shared" si="56"/>
        <v/>
      </c>
      <c r="DJ16" s="237" t="str">
        <f t="shared" si="56"/>
        <v/>
      </c>
      <c r="DK16" s="237" t="str">
        <f t="shared" si="56"/>
        <v/>
      </c>
      <c r="DL16" s="237" t="str">
        <f t="shared" si="56"/>
        <v/>
      </c>
      <c r="DM16" s="237" t="str">
        <f t="shared" si="56"/>
        <v/>
      </c>
      <c r="DN16" s="237" t="str">
        <f t="shared" si="56"/>
        <v/>
      </c>
      <c r="DO16" s="237" t="str">
        <f t="shared" si="56"/>
        <v/>
      </c>
      <c r="DP16" s="237" t="str">
        <f t="shared" si="56"/>
        <v/>
      </c>
      <c r="DQ16" s="237" t="str">
        <f t="shared" si="56"/>
        <v/>
      </c>
      <c r="DR16" s="237" t="str">
        <f t="shared" si="56"/>
        <v/>
      </c>
      <c r="DS16" s="237" t="str">
        <f t="shared" si="56"/>
        <v/>
      </c>
      <c r="DT16" s="237" t="str">
        <f t="shared" si="56"/>
        <v/>
      </c>
      <c r="DU16" s="237" t="str">
        <f t="shared" si="56"/>
        <v/>
      </c>
    </row>
    <row r="17" spans="1:125" ht="38.25" x14ac:dyDescent="0.35">
      <c r="A17" s="581"/>
      <c r="B17" s="264" t="s">
        <v>158</v>
      </c>
      <c r="C17" s="318"/>
      <c r="D17" s="380" t="s">
        <v>156</v>
      </c>
      <c r="E17" s="158"/>
      <c r="F17" s="389">
        <f>'3 - Saisie Manuelle'!$N$9</f>
        <v>0</v>
      </c>
      <c r="G17" s="237">
        <f>'3 - Saisie Manuelle'!$N$10</f>
        <v>0</v>
      </c>
      <c r="H17" s="237">
        <f>'3 - Saisie Manuelle'!$N$11</f>
        <v>0</v>
      </c>
      <c r="I17" s="237">
        <f>'3 - Saisie Manuelle'!$N$12</f>
        <v>0</v>
      </c>
      <c r="J17" s="237">
        <f>'3 - Saisie Manuelle'!$N$13</f>
        <v>0</v>
      </c>
      <c r="K17" s="237">
        <f>'3 - Saisie Manuelle'!$N$14</f>
        <v>0</v>
      </c>
      <c r="L17" s="237">
        <f>'3 - Saisie Manuelle'!$N$15</f>
        <v>0</v>
      </c>
      <c r="M17" s="237">
        <f>'3 - Saisie Manuelle'!$N$16</f>
        <v>0</v>
      </c>
      <c r="N17" s="237">
        <f>'3 - Saisie Manuelle'!$N$17</f>
        <v>0</v>
      </c>
      <c r="O17" s="237">
        <f>'3 - Saisie Manuelle'!$N$18</f>
        <v>0</v>
      </c>
      <c r="P17" s="237">
        <f>'3 - Saisie Manuelle'!$N$19</f>
        <v>0</v>
      </c>
      <c r="Q17" s="237">
        <f>'3 - Saisie Manuelle'!$N$20</f>
        <v>0</v>
      </c>
      <c r="R17" s="237">
        <f>'3 - Saisie Manuelle'!$N$21</f>
        <v>0</v>
      </c>
      <c r="S17" s="237">
        <f>'3 - Saisie Manuelle'!$N$22</f>
        <v>0</v>
      </c>
      <c r="T17" s="237">
        <f>'3 - Saisie Manuelle'!$N$23</f>
        <v>0</v>
      </c>
      <c r="U17" s="237">
        <f>'3 - Saisie Manuelle'!$N$24</f>
        <v>0</v>
      </c>
      <c r="V17" s="237">
        <f>'3 - Saisie Manuelle'!$N$25</f>
        <v>0</v>
      </c>
      <c r="W17" s="237">
        <f>'3 - Saisie Manuelle'!$N$26</f>
        <v>0</v>
      </c>
      <c r="X17" s="237">
        <f>'3 - Saisie Manuelle'!$N$27</f>
        <v>0</v>
      </c>
      <c r="Y17" s="237">
        <f>'3 - Saisie Manuelle'!$N$28</f>
        <v>0</v>
      </c>
      <c r="Z17" s="237">
        <f>'3 - Saisie Manuelle'!$N$29</f>
        <v>0</v>
      </c>
      <c r="AA17" s="237">
        <f>'3 - Saisie Manuelle'!$N$30</f>
        <v>0</v>
      </c>
      <c r="AB17" s="237">
        <f>'3 - Saisie Manuelle'!$N$31</f>
        <v>0</v>
      </c>
      <c r="AC17" s="237">
        <f>'3 - Saisie Manuelle'!$N$32</f>
        <v>0</v>
      </c>
      <c r="AD17" s="237">
        <f>'3 - Saisie Manuelle'!$N$33</f>
        <v>0</v>
      </c>
      <c r="AE17" s="237">
        <f>'3 - Saisie Manuelle'!$N$34</f>
        <v>0</v>
      </c>
      <c r="AF17" s="237">
        <f>'3 - Saisie Manuelle'!$N$35</f>
        <v>0</v>
      </c>
      <c r="AG17" s="237">
        <f>'3 - Saisie Manuelle'!$N$36</f>
        <v>0</v>
      </c>
      <c r="AH17" s="237">
        <f>'3 - Saisie Manuelle'!$N$37</f>
        <v>0</v>
      </c>
      <c r="AI17" s="237">
        <f>'3 - Saisie Manuelle'!$N$38</f>
        <v>0</v>
      </c>
      <c r="AJ17" s="237">
        <f>'3 - Saisie Manuelle'!$N$39</f>
        <v>0</v>
      </c>
      <c r="AK17" s="237">
        <f>'3 - Saisie Manuelle'!$N$40</f>
        <v>0</v>
      </c>
      <c r="AL17" s="237">
        <f>'3 - Saisie Manuelle'!$N$41</f>
        <v>0</v>
      </c>
      <c r="AM17" s="237">
        <f>'3 - Saisie Manuelle'!$N$42</f>
        <v>0</v>
      </c>
      <c r="AN17" s="237">
        <f>'3 - Saisie Manuelle'!$N$43</f>
        <v>0</v>
      </c>
      <c r="AO17" s="237">
        <f>'3 - Saisie Manuelle'!$N$44</f>
        <v>0</v>
      </c>
      <c r="AP17" s="237">
        <f>'3 - Saisie Manuelle'!$N$45</f>
        <v>0</v>
      </c>
      <c r="AQ17" s="237">
        <f>'3 - Saisie Manuelle'!$N$46</f>
        <v>0</v>
      </c>
      <c r="AR17" s="237">
        <f>'3 - Saisie Manuelle'!$N$47</f>
        <v>0</v>
      </c>
      <c r="AS17" s="237">
        <f>'3 - Saisie Manuelle'!$N$48</f>
        <v>0</v>
      </c>
      <c r="AT17" s="389" t="str">
        <f t="shared" si="0"/>
        <v/>
      </c>
      <c r="AU17" s="237" t="str">
        <f t="shared" si="1"/>
        <v/>
      </c>
      <c r="AV17" s="237" t="str">
        <f t="shared" si="2"/>
        <v/>
      </c>
      <c r="AW17" s="237" t="str">
        <f t="shared" si="3"/>
        <v/>
      </c>
      <c r="AX17" s="237" t="str">
        <f t="shared" si="4"/>
        <v/>
      </c>
      <c r="AY17" s="237" t="str">
        <f t="shared" si="5"/>
        <v/>
      </c>
      <c r="AZ17" s="237" t="str">
        <f t="shared" si="6"/>
        <v/>
      </c>
      <c r="BA17" s="237" t="str">
        <f t="shared" si="7"/>
        <v/>
      </c>
      <c r="BB17" s="237" t="str">
        <f t="shared" si="8"/>
        <v/>
      </c>
      <c r="BC17" s="237" t="str">
        <f t="shared" si="9"/>
        <v/>
      </c>
      <c r="BD17" s="237" t="str">
        <f t="shared" si="10"/>
        <v/>
      </c>
      <c r="BE17" s="237" t="str">
        <f t="shared" si="11"/>
        <v/>
      </c>
      <c r="BF17" s="237" t="str">
        <f t="shared" si="12"/>
        <v/>
      </c>
      <c r="BG17" s="237" t="str">
        <f t="shared" si="13"/>
        <v/>
      </c>
      <c r="BH17" s="237" t="str">
        <f t="shared" si="14"/>
        <v/>
      </c>
      <c r="BI17" s="80" t="str">
        <f t="shared" si="15"/>
        <v/>
      </c>
      <c r="BJ17" s="80" t="str">
        <f t="shared" si="16"/>
        <v/>
      </c>
      <c r="BK17" s="80" t="str">
        <f t="shared" si="17"/>
        <v/>
      </c>
      <c r="BL17" s="80" t="str">
        <f t="shared" si="18"/>
        <v/>
      </c>
      <c r="BM17" s="80" t="str">
        <f t="shared" si="19"/>
        <v/>
      </c>
      <c r="BN17" s="80" t="str">
        <f t="shared" si="20"/>
        <v/>
      </c>
      <c r="BO17" s="80" t="str">
        <f t="shared" si="21"/>
        <v/>
      </c>
      <c r="BP17" s="80" t="str">
        <f t="shared" si="22"/>
        <v/>
      </c>
      <c r="BQ17" s="80" t="str">
        <f t="shared" si="23"/>
        <v/>
      </c>
      <c r="BR17" s="80" t="str">
        <f t="shared" si="24"/>
        <v/>
      </c>
      <c r="BS17" s="80" t="str">
        <f t="shared" si="25"/>
        <v/>
      </c>
      <c r="BT17" s="80" t="str">
        <f t="shared" si="26"/>
        <v/>
      </c>
      <c r="BU17" s="80" t="str">
        <f t="shared" si="27"/>
        <v/>
      </c>
      <c r="BV17" s="80" t="str">
        <f t="shared" si="28"/>
        <v/>
      </c>
      <c r="BW17" s="80" t="str">
        <f t="shared" si="29"/>
        <v/>
      </c>
      <c r="BX17" s="80" t="str">
        <f t="shared" si="30"/>
        <v/>
      </c>
      <c r="BY17" s="80" t="str">
        <f t="shared" si="31"/>
        <v/>
      </c>
      <c r="BZ17" s="80" t="str">
        <f t="shared" si="32"/>
        <v/>
      </c>
      <c r="CA17" s="80" t="str">
        <f t="shared" si="33"/>
        <v/>
      </c>
      <c r="CB17" s="80" t="str">
        <f t="shared" si="34"/>
        <v/>
      </c>
      <c r="CC17" s="80" t="str">
        <f t="shared" si="35"/>
        <v/>
      </c>
      <c r="CD17" s="80" t="str">
        <f t="shared" si="36"/>
        <v/>
      </c>
      <c r="CE17" s="80" t="str">
        <f t="shared" si="37"/>
        <v/>
      </c>
      <c r="CF17" s="80" t="str">
        <f t="shared" si="38"/>
        <v/>
      </c>
      <c r="CG17" s="80" t="str">
        <f t="shared" si="39"/>
        <v/>
      </c>
      <c r="CH17" s="389" t="str">
        <f t="shared" si="40"/>
        <v/>
      </c>
      <c r="CI17" s="237" t="str">
        <f t="shared" si="41"/>
        <v/>
      </c>
      <c r="CJ17" s="237" t="str">
        <f t="shared" si="42"/>
        <v/>
      </c>
      <c r="CK17" s="237" t="str">
        <f t="shared" si="43"/>
        <v/>
      </c>
      <c r="CL17" s="237" t="str">
        <f t="shared" si="44"/>
        <v/>
      </c>
      <c r="CM17" s="237" t="str">
        <f t="shared" si="45"/>
        <v/>
      </c>
      <c r="CN17" s="237" t="str">
        <f t="shared" si="46"/>
        <v/>
      </c>
      <c r="CO17" s="237" t="str">
        <f t="shared" si="47"/>
        <v/>
      </c>
      <c r="CP17" s="237" t="str">
        <f t="shared" si="48"/>
        <v/>
      </c>
      <c r="CQ17" s="237" t="str">
        <f t="shared" si="49"/>
        <v/>
      </c>
      <c r="CR17" s="237" t="str">
        <f t="shared" si="50"/>
        <v/>
      </c>
      <c r="CS17" s="237" t="str">
        <f t="shared" si="51"/>
        <v/>
      </c>
      <c r="CT17" s="237" t="str">
        <f t="shared" si="52"/>
        <v/>
      </c>
      <c r="CU17" s="237" t="str">
        <f t="shared" si="53"/>
        <v/>
      </c>
      <c r="CV17" s="237" t="str">
        <f t="shared" si="54"/>
        <v/>
      </c>
      <c r="CW17" s="237" t="str">
        <f t="shared" si="57"/>
        <v/>
      </c>
      <c r="CX17" s="237" t="str">
        <f t="shared" si="57"/>
        <v/>
      </c>
      <c r="CY17" s="237" t="str">
        <f t="shared" si="57"/>
        <v/>
      </c>
      <c r="CZ17" s="237" t="str">
        <f t="shared" si="57"/>
        <v/>
      </c>
      <c r="DA17" s="237" t="str">
        <f t="shared" si="57"/>
        <v/>
      </c>
      <c r="DB17" s="237" t="str">
        <f t="shared" si="56"/>
        <v/>
      </c>
      <c r="DC17" s="237" t="str">
        <f t="shared" si="56"/>
        <v/>
      </c>
      <c r="DD17" s="237" t="str">
        <f t="shared" si="56"/>
        <v/>
      </c>
      <c r="DE17" s="237" t="str">
        <f t="shared" si="56"/>
        <v/>
      </c>
      <c r="DF17" s="237" t="str">
        <f t="shared" si="56"/>
        <v/>
      </c>
      <c r="DG17" s="237" t="str">
        <f t="shared" si="56"/>
        <v/>
      </c>
      <c r="DH17" s="237" t="str">
        <f t="shared" si="56"/>
        <v/>
      </c>
      <c r="DI17" s="237" t="str">
        <f t="shared" si="56"/>
        <v/>
      </c>
      <c r="DJ17" s="237" t="str">
        <f t="shared" si="56"/>
        <v/>
      </c>
      <c r="DK17" s="237" t="str">
        <f t="shared" si="56"/>
        <v/>
      </c>
      <c r="DL17" s="237" t="str">
        <f t="shared" si="56"/>
        <v/>
      </c>
      <c r="DM17" s="237" t="str">
        <f t="shared" si="56"/>
        <v/>
      </c>
      <c r="DN17" s="237" t="str">
        <f t="shared" si="56"/>
        <v/>
      </c>
      <c r="DO17" s="237" t="str">
        <f t="shared" si="56"/>
        <v/>
      </c>
      <c r="DP17" s="237" t="str">
        <f t="shared" si="56"/>
        <v/>
      </c>
      <c r="DQ17" s="237" t="str">
        <f t="shared" si="56"/>
        <v/>
      </c>
      <c r="DR17" s="237" t="str">
        <f t="shared" si="56"/>
        <v/>
      </c>
      <c r="DS17" s="237" t="str">
        <f t="shared" si="56"/>
        <v/>
      </c>
      <c r="DT17" s="237" t="str">
        <f t="shared" si="56"/>
        <v/>
      </c>
      <c r="DU17" s="237" t="str">
        <f t="shared" si="56"/>
        <v/>
      </c>
    </row>
    <row r="18" spans="1:125" x14ac:dyDescent="0.35">
      <c r="A18" s="581"/>
      <c r="B18" s="264" t="s">
        <v>162</v>
      </c>
      <c r="C18" s="318"/>
      <c r="D18" s="380" t="s">
        <v>159</v>
      </c>
      <c r="E18" s="158"/>
      <c r="F18" s="389">
        <f>'3 - Saisie Manuelle'!$O$9</f>
        <v>0</v>
      </c>
      <c r="G18" s="237">
        <f>'3 - Saisie Manuelle'!$O$10</f>
        <v>0</v>
      </c>
      <c r="H18" s="237">
        <f>'3 - Saisie Manuelle'!$O$11</f>
        <v>0</v>
      </c>
      <c r="I18" s="237">
        <f>'3 - Saisie Manuelle'!$O$12</f>
        <v>0</v>
      </c>
      <c r="J18" s="237">
        <f>'3 - Saisie Manuelle'!$O$13</f>
        <v>0</v>
      </c>
      <c r="K18" s="237">
        <f>'3 - Saisie Manuelle'!$O$14</f>
        <v>0</v>
      </c>
      <c r="L18" s="237">
        <f>'3 - Saisie Manuelle'!$O$15</f>
        <v>0</v>
      </c>
      <c r="M18" s="237">
        <f>'3 - Saisie Manuelle'!$O$16</f>
        <v>0</v>
      </c>
      <c r="N18" s="237">
        <f>'3 - Saisie Manuelle'!$O$17</f>
        <v>0</v>
      </c>
      <c r="O18" s="237">
        <f>'3 - Saisie Manuelle'!$O$18</f>
        <v>0</v>
      </c>
      <c r="P18" s="237">
        <f>'3 - Saisie Manuelle'!$O$19</f>
        <v>0</v>
      </c>
      <c r="Q18" s="237">
        <f>'3 - Saisie Manuelle'!$O$20</f>
        <v>0</v>
      </c>
      <c r="R18" s="237">
        <f>'3 - Saisie Manuelle'!$O$21</f>
        <v>0</v>
      </c>
      <c r="S18" s="237">
        <f>'3 - Saisie Manuelle'!$O$22</f>
        <v>0</v>
      </c>
      <c r="T18" s="237">
        <f>'3 - Saisie Manuelle'!$O$23</f>
        <v>0</v>
      </c>
      <c r="U18" s="237">
        <f>'3 - Saisie Manuelle'!$O$24</f>
        <v>0</v>
      </c>
      <c r="V18" s="237">
        <f>'3 - Saisie Manuelle'!$O$25</f>
        <v>0</v>
      </c>
      <c r="W18" s="237">
        <f>'3 - Saisie Manuelle'!$O$26</f>
        <v>0</v>
      </c>
      <c r="X18" s="237">
        <f>'3 - Saisie Manuelle'!$O$27</f>
        <v>0</v>
      </c>
      <c r="Y18" s="237">
        <f>'3 - Saisie Manuelle'!$O$28</f>
        <v>0</v>
      </c>
      <c r="Z18" s="237">
        <f>'3 - Saisie Manuelle'!$O$29</f>
        <v>0</v>
      </c>
      <c r="AA18" s="237">
        <f>'3 - Saisie Manuelle'!$O$30</f>
        <v>0</v>
      </c>
      <c r="AB18" s="237">
        <f>'3 - Saisie Manuelle'!$O$31</f>
        <v>0</v>
      </c>
      <c r="AC18" s="237">
        <f>'3 - Saisie Manuelle'!$O$32</f>
        <v>0</v>
      </c>
      <c r="AD18" s="237">
        <f>'3 - Saisie Manuelle'!$O$33</f>
        <v>0</v>
      </c>
      <c r="AE18" s="237">
        <f>'3 - Saisie Manuelle'!$O$34</f>
        <v>0</v>
      </c>
      <c r="AF18" s="237">
        <f>'3 - Saisie Manuelle'!$O$35</f>
        <v>0</v>
      </c>
      <c r="AG18" s="237">
        <f>'3 - Saisie Manuelle'!$O$36</f>
        <v>0</v>
      </c>
      <c r="AH18" s="237">
        <f>'3 - Saisie Manuelle'!$O$37</f>
        <v>0</v>
      </c>
      <c r="AI18" s="237">
        <f>'3 - Saisie Manuelle'!$O$38</f>
        <v>0</v>
      </c>
      <c r="AJ18" s="237">
        <f>'3 - Saisie Manuelle'!$O$39</f>
        <v>0</v>
      </c>
      <c r="AK18" s="237">
        <f>'3 - Saisie Manuelle'!$O$40</f>
        <v>0</v>
      </c>
      <c r="AL18" s="237">
        <f>'3 - Saisie Manuelle'!$O$41</f>
        <v>0</v>
      </c>
      <c r="AM18" s="237">
        <f>'3 - Saisie Manuelle'!$O$42</f>
        <v>0</v>
      </c>
      <c r="AN18" s="237">
        <f>'3 - Saisie Manuelle'!$O$43</f>
        <v>0</v>
      </c>
      <c r="AO18" s="237">
        <f>'3 - Saisie Manuelle'!$O$44</f>
        <v>0</v>
      </c>
      <c r="AP18" s="237">
        <f>'3 - Saisie Manuelle'!$O$45</f>
        <v>0</v>
      </c>
      <c r="AQ18" s="237">
        <f>'3 - Saisie Manuelle'!$O$46</f>
        <v>0</v>
      </c>
      <c r="AR18" s="237">
        <f>'3 - Saisie Manuelle'!$O$47</f>
        <v>0</v>
      </c>
      <c r="AS18" s="237">
        <f>'3 - Saisie Manuelle'!$O$48</f>
        <v>0</v>
      </c>
      <c r="AT18" s="389" t="str">
        <f t="shared" si="0"/>
        <v/>
      </c>
      <c r="AU18" s="237" t="str">
        <f t="shared" si="1"/>
        <v/>
      </c>
      <c r="AV18" s="237" t="str">
        <f t="shared" si="2"/>
        <v/>
      </c>
      <c r="AW18" s="237" t="str">
        <f t="shared" si="3"/>
        <v/>
      </c>
      <c r="AX18" s="237" t="str">
        <f t="shared" si="4"/>
        <v/>
      </c>
      <c r="AY18" s="237" t="str">
        <f t="shared" si="5"/>
        <v/>
      </c>
      <c r="AZ18" s="237" t="str">
        <f t="shared" si="6"/>
        <v/>
      </c>
      <c r="BA18" s="237" t="str">
        <f t="shared" si="7"/>
        <v/>
      </c>
      <c r="BB18" s="237" t="str">
        <f t="shared" si="8"/>
        <v/>
      </c>
      <c r="BC18" s="237" t="str">
        <f t="shared" si="9"/>
        <v/>
      </c>
      <c r="BD18" s="237" t="str">
        <f t="shared" si="10"/>
        <v/>
      </c>
      <c r="BE18" s="237" t="str">
        <f t="shared" si="11"/>
        <v/>
      </c>
      <c r="BF18" s="237" t="str">
        <f t="shared" si="12"/>
        <v/>
      </c>
      <c r="BG18" s="237" t="str">
        <f t="shared" si="13"/>
        <v/>
      </c>
      <c r="BH18" s="237" t="str">
        <f t="shared" si="14"/>
        <v/>
      </c>
      <c r="BI18" s="80" t="str">
        <f t="shared" si="15"/>
        <v/>
      </c>
      <c r="BJ18" s="80" t="str">
        <f t="shared" si="16"/>
        <v/>
      </c>
      <c r="BK18" s="80" t="str">
        <f t="shared" si="17"/>
        <v/>
      </c>
      <c r="BL18" s="80" t="str">
        <f t="shared" si="18"/>
        <v/>
      </c>
      <c r="BM18" s="80" t="str">
        <f t="shared" si="19"/>
        <v/>
      </c>
      <c r="BN18" s="80" t="str">
        <f t="shared" si="20"/>
        <v/>
      </c>
      <c r="BO18" s="80" t="str">
        <f t="shared" si="21"/>
        <v/>
      </c>
      <c r="BP18" s="80" t="str">
        <f t="shared" si="22"/>
        <v/>
      </c>
      <c r="BQ18" s="80" t="str">
        <f t="shared" si="23"/>
        <v/>
      </c>
      <c r="BR18" s="80" t="str">
        <f t="shared" si="24"/>
        <v/>
      </c>
      <c r="BS18" s="80" t="str">
        <f t="shared" si="25"/>
        <v/>
      </c>
      <c r="BT18" s="80" t="str">
        <f t="shared" si="26"/>
        <v/>
      </c>
      <c r="BU18" s="80" t="str">
        <f t="shared" si="27"/>
        <v/>
      </c>
      <c r="BV18" s="80" t="str">
        <f t="shared" si="28"/>
        <v/>
      </c>
      <c r="BW18" s="80" t="str">
        <f t="shared" si="29"/>
        <v/>
      </c>
      <c r="BX18" s="80" t="str">
        <f t="shared" si="30"/>
        <v/>
      </c>
      <c r="BY18" s="80" t="str">
        <f t="shared" si="31"/>
        <v/>
      </c>
      <c r="BZ18" s="80" t="str">
        <f t="shared" si="32"/>
        <v/>
      </c>
      <c r="CA18" s="80" t="str">
        <f t="shared" si="33"/>
        <v/>
      </c>
      <c r="CB18" s="80" t="str">
        <f t="shared" si="34"/>
        <v/>
      </c>
      <c r="CC18" s="80" t="str">
        <f t="shared" si="35"/>
        <v/>
      </c>
      <c r="CD18" s="80" t="str">
        <f t="shared" si="36"/>
        <v/>
      </c>
      <c r="CE18" s="80" t="str">
        <f t="shared" si="37"/>
        <v/>
      </c>
      <c r="CF18" s="80" t="str">
        <f t="shared" si="38"/>
        <v/>
      </c>
      <c r="CG18" s="80" t="str">
        <f t="shared" si="39"/>
        <v/>
      </c>
      <c r="CH18" s="389" t="str">
        <f t="shared" si="40"/>
        <v/>
      </c>
      <c r="CI18" s="237" t="str">
        <f t="shared" si="41"/>
        <v/>
      </c>
      <c r="CJ18" s="237" t="str">
        <f t="shared" si="42"/>
        <v/>
      </c>
      <c r="CK18" s="237" t="str">
        <f t="shared" si="43"/>
        <v/>
      </c>
      <c r="CL18" s="237" t="str">
        <f t="shared" si="44"/>
        <v/>
      </c>
      <c r="CM18" s="237" t="str">
        <f t="shared" si="45"/>
        <v/>
      </c>
      <c r="CN18" s="237" t="str">
        <f t="shared" si="46"/>
        <v/>
      </c>
      <c r="CO18" s="237" t="str">
        <f t="shared" si="47"/>
        <v/>
      </c>
      <c r="CP18" s="237" t="str">
        <f t="shared" si="48"/>
        <v/>
      </c>
      <c r="CQ18" s="237" t="str">
        <f t="shared" si="49"/>
        <v/>
      </c>
      <c r="CR18" s="237" t="str">
        <f t="shared" si="50"/>
        <v/>
      </c>
      <c r="CS18" s="237" t="str">
        <f t="shared" si="51"/>
        <v/>
      </c>
      <c r="CT18" s="237" t="str">
        <f t="shared" si="52"/>
        <v/>
      </c>
      <c r="CU18" s="237" t="str">
        <f t="shared" si="53"/>
        <v/>
      </c>
      <c r="CV18" s="237" t="str">
        <f t="shared" si="54"/>
        <v/>
      </c>
      <c r="CW18" s="237" t="str">
        <f t="shared" si="57"/>
        <v/>
      </c>
      <c r="CX18" s="237" t="str">
        <f t="shared" si="57"/>
        <v/>
      </c>
      <c r="CY18" s="237" t="str">
        <f t="shared" si="57"/>
        <v/>
      </c>
      <c r="CZ18" s="237" t="str">
        <f t="shared" si="57"/>
        <v/>
      </c>
      <c r="DA18" s="237" t="str">
        <f t="shared" si="57"/>
        <v/>
      </c>
      <c r="DB18" s="237" t="str">
        <f t="shared" si="56"/>
        <v/>
      </c>
      <c r="DC18" s="237" t="str">
        <f t="shared" si="56"/>
        <v/>
      </c>
      <c r="DD18" s="237" t="str">
        <f t="shared" si="56"/>
        <v/>
      </c>
      <c r="DE18" s="237" t="str">
        <f t="shared" si="56"/>
        <v/>
      </c>
      <c r="DF18" s="237" t="str">
        <f t="shared" si="56"/>
        <v/>
      </c>
      <c r="DG18" s="237" t="str">
        <f t="shared" si="56"/>
        <v/>
      </c>
      <c r="DH18" s="237" t="str">
        <f t="shared" si="56"/>
        <v/>
      </c>
      <c r="DI18" s="237" t="str">
        <f t="shared" si="56"/>
        <v/>
      </c>
      <c r="DJ18" s="237" t="str">
        <f t="shared" si="56"/>
        <v/>
      </c>
      <c r="DK18" s="237" t="str">
        <f t="shared" si="56"/>
        <v/>
      </c>
      <c r="DL18" s="237" t="str">
        <f t="shared" si="56"/>
        <v/>
      </c>
      <c r="DM18" s="237" t="str">
        <f t="shared" si="56"/>
        <v/>
      </c>
      <c r="DN18" s="237" t="str">
        <f t="shared" si="56"/>
        <v/>
      </c>
      <c r="DO18" s="237" t="str">
        <f t="shared" si="56"/>
        <v/>
      </c>
      <c r="DP18" s="237" t="str">
        <f t="shared" si="56"/>
        <v/>
      </c>
      <c r="DQ18" s="237" t="str">
        <f t="shared" si="56"/>
        <v/>
      </c>
      <c r="DR18" s="237" t="str">
        <f t="shared" si="56"/>
        <v/>
      </c>
      <c r="DS18" s="237" t="str">
        <f t="shared" si="56"/>
        <v/>
      </c>
      <c r="DT18" s="237" t="str">
        <f t="shared" si="56"/>
        <v/>
      </c>
      <c r="DU18" s="237" t="str">
        <f t="shared" si="56"/>
        <v/>
      </c>
    </row>
    <row r="19" spans="1:125" ht="38.25" x14ac:dyDescent="0.35">
      <c r="A19" s="581"/>
      <c r="B19" s="264" t="s">
        <v>163</v>
      </c>
      <c r="C19" s="318"/>
      <c r="D19" s="380" t="s">
        <v>160</v>
      </c>
      <c r="E19" s="158"/>
      <c r="F19" s="389">
        <f>'3 - Saisie Manuelle'!$P$9</f>
        <v>0</v>
      </c>
      <c r="G19" s="237">
        <f>'3 - Saisie Manuelle'!$P$10</f>
        <v>0</v>
      </c>
      <c r="H19" s="237">
        <f>'3 - Saisie Manuelle'!$P$11</f>
        <v>0</v>
      </c>
      <c r="I19" s="237">
        <f>'3 - Saisie Manuelle'!$P$12</f>
        <v>0</v>
      </c>
      <c r="J19" s="237">
        <f>'3 - Saisie Manuelle'!$P$13</f>
        <v>0</v>
      </c>
      <c r="K19" s="237">
        <f>'3 - Saisie Manuelle'!$P$14</f>
        <v>0</v>
      </c>
      <c r="L19" s="237">
        <f>'3 - Saisie Manuelle'!$P$15</f>
        <v>0</v>
      </c>
      <c r="M19" s="237">
        <f>'3 - Saisie Manuelle'!$P$16</f>
        <v>0</v>
      </c>
      <c r="N19" s="237">
        <f>'3 - Saisie Manuelle'!$P$17</f>
        <v>0</v>
      </c>
      <c r="O19" s="237">
        <f>'3 - Saisie Manuelle'!$P$18</f>
        <v>0</v>
      </c>
      <c r="P19" s="237">
        <f>'3 - Saisie Manuelle'!$P$19</f>
        <v>0</v>
      </c>
      <c r="Q19" s="237">
        <f>'3 - Saisie Manuelle'!$P$20</f>
        <v>0</v>
      </c>
      <c r="R19" s="237">
        <f>'3 - Saisie Manuelle'!$P$21</f>
        <v>0</v>
      </c>
      <c r="S19" s="237">
        <f>'3 - Saisie Manuelle'!$P$22</f>
        <v>0</v>
      </c>
      <c r="T19" s="237">
        <f>'3 - Saisie Manuelle'!$P$23</f>
        <v>0</v>
      </c>
      <c r="U19" s="237">
        <f>'3 - Saisie Manuelle'!$P$24</f>
        <v>0</v>
      </c>
      <c r="V19" s="237">
        <f>'3 - Saisie Manuelle'!$P$25</f>
        <v>0</v>
      </c>
      <c r="W19" s="237">
        <f>'3 - Saisie Manuelle'!$P$26</f>
        <v>0</v>
      </c>
      <c r="X19" s="237">
        <f>'3 - Saisie Manuelle'!$P$27</f>
        <v>0</v>
      </c>
      <c r="Y19" s="237">
        <f>'3 - Saisie Manuelle'!$P$28</f>
        <v>0</v>
      </c>
      <c r="Z19" s="237">
        <f>'3 - Saisie Manuelle'!$P$29</f>
        <v>0</v>
      </c>
      <c r="AA19" s="237">
        <f>'3 - Saisie Manuelle'!$P$30</f>
        <v>0</v>
      </c>
      <c r="AB19" s="237">
        <f>'3 - Saisie Manuelle'!$P$31</f>
        <v>0</v>
      </c>
      <c r="AC19" s="237">
        <f>'3 - Saisie Manuelle'!$P$32</f>
        <v>0</v>
      </c>
      <c r="AD19" s="237">
        <f>'3 - Saisie Manuelle'!$P$33</f>
        <v>0</v>
      </c>
      <c r="AE19" s="237">
        <f>'3 - Saisie Manuelle'!$P$34</f>
        <v>0</v>
      </c>
      <c r="AF19" s="237">
        <f>'3 - Saisie Manuelle'!$P$35</f>
        <v>0</v>
      </c>
      <c r="AG19" s="237">
        <f>'3 - Saisie Manuelle'!$P$36</f>
        <v>0</v>
      </c>
      <c r="AH19" s="237">
        <f>'3 - Saisie Manuelle'!$P$37</f>
        <v>0</v>
      </c>
      <c r="AI19" s="237">
        <f>'3 - Saisie Manuelle'!$P$38</f>
        <v>0</v>
      </c>
      <c r="AJ19" s="237">
        <f>'3 - Saisie Manuelle'!$P$39</f>
        <v>0</v>
      </c>
      <c r="AK19" s="237">
        <f>'3 - Saisie Manuelle'!$P$40</f>
        <v>0</v>
      </c>
      <c r="AL19" s="237">
        <f>'3 - Saisie Manuelle'!$P$41</f>
        <v>0</v>
      </c>
      <c r="AM19" s="237">
        <f>'3 - Saisie Manuelle'!$P$42</f>
        <v>0</v>
      </c>
      <c r="AN19" s="237">
        <f>'3 - Saisie Manuelle'!$P$43</f>
        <v>0</v>
      </c>
      <c r="AO19" s="237">
        <f>'3 - Saisie Manuelle'!$P$44</f>
        <v>0</v>
      </c>
      <c r="AP19" s="237">
        <f>'3 - Saisie Manuelle'!$P$45</f>
        <v>0</v>
      </c>
      <c r="AQ19" s="237">
        <f>'3 - Saisie Manuelle'!$P$46</f>
        <v>0</v>
      </c>
      <c r="AR19" s="237">
        <f>'3 - Saisie Manuelle'!$P$47</f>
        <v>0</v>
      </c>
      <c r="AS19" s="237">
        <f>'3 - Saisie Manuelle'!$P$48</f>
        <v>0</v>
      </c>
      <c r="AT19" s="389" t="str">
        <f t="shared" si="0"/>
        <v/>
      </c>
      <c r="AU19" s="237" t="str">
        <f t="shared" si="1"/>
        <v/>
      </c>
      <c r="AV19" s="237" t="str">
        <f t="shared" si="2"/>
        <v/>
      </c>
      <c r="AW19" s="237" t="str">
        <f t="shared" si="3"/>
        <v/>
      </c>
      <c r="AX19" s="237" t="str">
        <f t="shared" si="4"/>
        <v/>
      </c>
      <c r="AY19" s="237" t="str">
        <f t="shared" si="5"/>
        <v/>
      </c>
      <c r="AZ19" s="237" t="str">
        <f t="shared" si="6"/>
        <v/>
      </c>
      <c r="BA19" s="237" t="str">
        <f t="shared" si="7"/>
        <v/>
      </c>
      <c r="BB19" s="237" t="str">
        <f t="shared" si="8"/>
        <v/>
      </c>
      <c r="BC19" s="237" t="str">
        <f t="shared" si="9"/>
        <v/>
      </c>
      <c r="BD19" s="237" t="str">
        <f t="shared" si="10"/>
        <v/>
      </c>
      <c r="BE19" s="237" t="str">
        <f t="shared" si="11"/>
        <v/>
      </c>
      <c r="BF19" s="237" t="str">
        <f t="shared" si="12"/>
        <v/>
      </c>
      <c r="BG19" s="237" t="str">
        <f t="shared" si="13"/>
        <v/>
      </c>
      <c r="BH19" s="237" t="str">
        <f t="shared" si="14"/>
        <v/>
      </c>
      <c r="BI19" s="80" t="str">
        <f t="shared" si="15"/>
        <v/>
      </c>
      <c r="BJ19" s="80" t="str">
        <f t="shared" si="16"/>
        <v/>
      </c>
      <c r="BK19" s="80" t="str">
        <f t="shared" si="17"/>
        <v/>
      </c>
      <c r="BL19" s="80" t="str">
        <f t="shared" si="18"/>
        <v/>
      </c>
      <c r="BM19" s="80" t="str">
        <f t="shared" si="19"/>
        <v/>
      </c>
      <c r="BN19" s="80" t="str">
        <f t="shared" si="20"/>
        <v/>
      </c>
      <c r="BO19" s="80" t="str">
        <f t="shared" si="21"/>
        <v/>
      </c>
      <c r="BP19" s="80" t="str">
        <f t="shared" si="22"/>
        <v/>
      </c>
      <c r="BQ19" s="80" t="str">
        <f t="shared" si="23"/>
        <v/>
      </c>
      <c r="BR19" s="80" t="str">
        <f t="shared" si="24"/>
        <v/>
      </c>
      <c r="BS19" s="80" t="str">
        <f t="shared" si="25"/>
        <v/>
      </c>
      <c r="BT19" s="80" t="str">
        <f t="shared" si="26"/>
        <v/>
      </c>
      <c r="BU19" s="80" t="str">
        <f t="shared" si="27"/>
        <v/>
      </c>
      <c r="BV19" s="80" t="str">
        <f t="shared" si="28"/>
        <v/>
      </c>
      <c r="BW19" s="80" t="str">
        <f t="shared" si="29"/>
        <v/>
      </c>
      <c r="BX19" s="80" t="str">
        <f t="shared" si="30"/>
        <v/>
      </c>
      <c r="BY19" s="80" t="str">
        <f t="shared" si="31"/>
        <v/>
      </c>
      <c r="BZ19" s="80" t="str">
        <f t="shared" si="32"/>
        <v/>
      </c>
      <c r="CA19" s="80" t="str">
        <f t="shared" si="33"/>
        <v/>
      </c>
      <c r="CB19" s="80" t="str">
        <f t="shared" si="34"/>
        <v/>
      </c>
      <c r="CC19" s="80" t="str">
        <f t="shared" si="35"/>
        <v/>
      </c>
      <c r="CD19" s="80" t="str">
        <f t="shared" si="36"/>
        <v/>
      </c>
      <c r="CE19" s="80" t="str">
        <f t="shared" si="37"/>
        <v/>
      </c>
      <c r="CF19" s="80" t="str">
        <f t="shared" si="38"/>
        <v/>
      </c>
      <c r="CG19" s="80" t="str">
        <f t="shared" si="39"/>
        <v/>
      </c>
      <c r="CH19" s="389" t="str">
        <f t="shared" si="40"/>
        <v/>
      </c>
      <c r="CI19" s="237" t="str">
        <f t="shared" si="41"/>
        <v/>
      </c>
      <c r="CJ19" s="237" t="str">
        <f t="shared" si="42"/>
        <v/>
      </c>
      <c r="CK19" s="237" t="str">
        <f t="shared" si="43"/>
        <v/>
      </c>
      <c r="CL19" s="237" t="str">
        <f t="shared" si="44"/>
        <v/>
      </c>
      <c r="CM19" s="237" t="str">
        <f t="shared" si="45"/>
        <v/>
      </c>
      <c r="CN19" s="237" t="str">
        <f t="shared" si="46"/>
        <v/>
      </c>
      <c r="CO19" s="237" t="str">
        <f t="shared" si="47"/>
        <v/>
      </c>
      <c r="CP19" s="237" t="str">
        <f t="shared" si="48"/>
        <v/>
      </c>
      <c r="CQ19" s="237" t="str">
        <f t="shared" si="49"/>
        <v/>
      </c>
      <c r="CR19" s="237" t="str">
        <f t="shared" si="50"/>
        <v/>
      </c>
      <c r="CS19" s="237" t="str">
        <f t="shared" si="51"/>
        <v/>
      </c>
      <c r="CT19" s="237" t="str">
        <f t="shared" si="52"/>
        <v/>
      </c>
      <c r="CU19" s="237" t="str">
        <f t="shared" si="53"/>
        <v/>
      </c>
      <c r="CV19" s="237" t="str">
        <f t="shared" si="54"/>
        <v/>
      </c>
      <c r="CW19" s="237" t="str">
        <f t="shared" si="57"/>
        <v/>
      </c>
      <c r="CX19" s="237" t="str">
        <f t="shared" si="57"/>
        <v/>
      </c>
      <c r="CY19" s="237" t="str">
        <f t="shared" si="57"/>
        <v/>
      </c>
      <c r="CZ19" s="237" t="str">
        <f t="shared" si="57"/>
        <v/>
      </c>
      <c r="DA19" s="237" t="str">
        <f t="shared" si="57"/>
        <v/>
      </c>
      <c r="DB19" s="237" t="str">
        <f t="shared" si="56"/>
        <v/>
      </c>
      <c r="DC19" s="237" t="str">
        <f t="shared" si="56"/>
        <v/>
      </c>
      <c r="DD19" s="237" t="str">
        <f t="shared" si="56"/>
        <v/>
      </c>
      <c r="DE19" s="237" t="str">
        <f t="shared" si="56"/>
        <v/>
      </c>
      <c r="DF19" s="237" t="str">
        <f t="shared" si="56"/>
        <v/>
      </c>
      <c r="DG19" s="237" t="str">
        <f t="shared" si="56"/>
        <v/>
      </c>
      <c r="DH19" s="237" t="str">
        <f t="shared" si="56"/>
        <v/>
      </c>
      <c r="DI19" s="237" t="str">
        <f t="shared" si="56"/>
        <v/>
      </c>
      <c r="DJ19" s="237" t="str">
        <f t="shared" si="56"/>
        <v/>
      </c>
      <c r="DK19" s="237" t="str">
        <f t="shared" si="56"/>
        <v/>
      </c>
      <c r="DL19" s="237" t="str">
        <f t="shared" si="56"/>
        <v/>
      </c>
      <c r="DM19" s="237" t="str">
        <f t="shared" si="56"/>
        <v/>
      </c>
      <c r="DN19" s="237" t="str">
        <f t="shared" si="56"/>
        <v/>
      </c>
      <c r="DO19" s="237" t="str">
        <f t="shared" si="56"/>
        <v/>
      </c>
      <c r="DP19" s="237" t="str">
        <f t="shared" si="56"/>
        <v/>
      </c>
      <c r="DQ19" s="237" t="str">
        <f t="shared" si="56"/>
        <v/>
      </c>
      <c r="DR19" s="237" t="str">
        <f t="shared" si="56"/>
        <v/>
      </c>
      <c r="DS19" s="237" t="str">
        <f t="shared" si="56"/>
        <v/>
      </c>
      <c r="DT19" s="237" t="str">
        <f t="shared" si="56"/>
        <v/>
      </c>
      <c r="DU19" s="237" t="str">
        <f t="shared" si="56"/>
        <v/>
      </c>
    </row>
    <row r="20" spans="1:125" ht="39" thickBot="1" x14ac:dyDescent="0.4">
      <c r="A20" s="582"/>
      <c r="B20" s="265" t="s">
        <v>164</v>
      </c>
      <c r="C20" s="321"/>
      <c r="D20" s="378" t="s">
        <v>161</v>
      </c>
      <c r="E20" s="158"/>
      <c r="F20" s="389">
        <f>'3 - Saisie Manuelle'!$Q$9</f>
        <v>0</v>
      </c>
      <c r="G20" s="237">
        <f>'3 - Saisie Manuelle'!$Q$10</f>
        <v>0</v>
      </c>
      <c r="H20" s="237">
        <f>'3 - Saisie Manuelle'!$Q$11</f>
        <v>0</v>
      </c>
      <c r="I20" s="237">
        <f>'3 - Saisie Manuelle'!$Q$12</f>
        <v>0</v>
      </c>
      <c r="J20" s="237">
        <f>'3 - Saisie Manuelle'!$Q$13</f>
        <v>0</v>
      </c>
      <c r="K20" s="237">
        <f>'3 - Saisie Manuelle'!$Q$14</f>
        <v>0</v>
      </c>
      <c r="L20" s="237">
        <f>'3 - Saisie Manuelle'!$Q$15</f>
        <v>0</v>
      </c>
      <c r="M20" s="237">
        <f>'3 - Saisie Manuelle'!$Q$16</f>
        <v>0</v>
      </c>
      <c r="N20" s="237">
        <f>'3 - Saisie Manuelle'!$Q$17</f>
        <v>0</v>
      </c>
      <c r="O20" s="237">
        <f>'3 - Saisie Manuelle'!$Q$18</f>
        <v>0</v>
      </c>
      <c r="P20" s="237">
        <f>'3 - Saisie Manuelle'!$Q$19</f>
        <v>0</v>
      </c>
      <c r="Q20" s="237">
        <f>'3 - Saisie Manuelle'!$Q$20</f>
        <v>0</v>
      </c>
      <c r="R20" s="237">
        <f>'3 - Saisie Manuelle'!$Q$21</f>
        <v>0</v>
      </c>
      <c r="S20" s="237">
        <f>'3 - Saisie Manuelle'!$Q$22</f>
        <v>0</v>
      </c>
      <c r="T20" s="237">
        <f>'3 - Saisie Manuelle'!$Q$23</f>
        <v>0</v>
      </c>
      <c r="U20" s="237">
        <f>'3 - Saisie Manuelle'!$Q$24</f>
        <v>0</v>
      </c>
      <c r="V20" s="237">
        <f>'3 - Saisie Manuelle'!$Q$25</f>
        <v>0</v>
      </c>
      <c r="W20" s="237">
        <f>'3 - Saisie Manuelle'!$Q$26</f>
        <v>0</v>
      </c>
      <c r="X20" s="237">
        <f>'3 - Saisie Manuelle'!$Q$27</f>
        <v>0</v>
      </c>
      <c r="Y20" s="237">
        <f>'3 - Saisie Manuelle'!$Q$28</f>
        <v>0</v>
      </c>
      <c r="Z20" s="237">
        <f>'3 - Saisie Manuelle'!$Q$29</f>
        <v>0</v>
      </c>
      <c r="AA20" s="237">
        <f>'3 - Saisie Manuelle'!$Q$30</f>
        <v>0</v>
      </c>
      <c r="AB20" s="237">
        <f>'3 - Saisie Manuelle'!$Q$31</f>
        <v>0</v>
      </c>
      <c r="AC20" s="237">
        <f>'3 - Saisie Manuelle'!$Q$32</f>
        <v>0</v>
      </c>
      <c r="AD20" s="237">
        <f>'3 - Saisie Manuelle'!$Q$33</f>
        <v>0</v>
      </c>
      <c r="AE20" s="237">
        <f>'3 - Saisie Manuelle'!$Q$34</f>
        <v>0</v>
      </c>
      <c r="AF20" s="237">
        <f>'3 - Saisie Manuelle'!$Q$35</f>
        <v>0</v>
      </c>
      <c r="AG20" s="237">
        <f>'3 - Saisie Manuelle'!$Q$36</f>
        <v>0</v>
      </c>
      <c r="AH20" s="237">
        <f>'3 - Saisie Manuelle'!$Q$37</f>
        <v>0</v>
      </c>
      <c r="AI20" s="237">
        <f>'3 - Saisie Manuelle'!$Q$38</f>
        <v>0</v>
      </c>
      <c r="AJ20" s="237">
        <f>'3 - Saisie Manuelle'!$Q$39</f>
        <v>0</v>
      </c>
      <c r="AK20" s="237">
        <f>'3 - Saisie Manuelle'!$Q$40</f>
        <v>0</v>
      </c>
      <c r="AL20" s="237">
        <f>'3 - Saisie Manuelle'!$Q$41</f>
        <v>0</v>
      </c>
      <c r="AM20" s="237">
        <f>'3 - Saisie Manuelle'!$Q$42</f>
        <v>0</v>
      </c>
      <c r="AN20" s="237">
        <f>'3 - Saisie Manuelle'!$Q$43</f>
        <v>0</v>
      </c>
      <c r="AO20" s="237">
        <f>'3 - Saisie Manuelle'!$Q$44</f>
        <v>0</v>
      </c>
      <c r="AP20" s="237">
        <f>'3 - Saisie Manuelle'!$Q$45</f>
        <v>0</v>
      </c>
      <c r="AQ20" s="237">
        <f>'3 - Saisie Manuelle'!$Q$46</f>
        <v>0</v>
      </c>
      <c r="AR20" s="237">
        <f>'3 - Saisie Manuelle'!$Q$47</f>
        <v>0</v>
      </c>
      <c r="AS20" s="237">
        <f>'3 - Saisie Manuelle'!$Q$48</f>
        <v>0</v>
      </c>
      <c r="AT20" s="389" t="str">
        <f t="shared" si="0"/>
        <v/>
      </c>
      <c r="AU20" s="237" t="str">
        <f t="shared" si="1"/>
        <v/>
      </c>
      <c r="AV20" s="237" t="str">
        <f t="shared" si="2"/>
        <v/>
      </c>
      <c r="AW20" s="237" t="str">
        <f t="shared" si="3"/>
        <v/>
      </c>
      <c r="AX20" s="237" t="str">
        <f t="shared" si="4"/>
        <v/>
      </c>
      <c r="AY20" s="237" t="str">
        <f t="shared" si="5"/>
        <v/>
      </c>
      <c r="AZ20" s="237" t="str">
        <f t="shared" si="6"/>
        <v/>
      </c>
      <c r="BA20" s="237" t="str">
        <f t="shared" si="7"/>
        <v/>
      </c>
      <c r="BB20" s="237" t="str">
        <f t="shared" si="8"/>
        <v/>
      </c>
      <c r="BC20" s="237" t="str">
        <f t="shared" si="9"/>
        <v/>
      </c>
      <c r="BD20" s="237" t="str">
        <f t="shared" si="10"/>
        <v/>
      </c>
      <c r="BE20" s="237" t="str">
        <f t="shared" si="11"/>
        <v/>
      </c>
      <c r="BF20" s="237" t="str">
        <f t="shared" si="12"/>
        <v/>
      </c>
      <c r="BG20" s="237" t="str">
        <f t="shared" si="13"/>
        <v/>
      </c>
      <c r="BH20" s="237" t="str">
        <f t="shared" si="14"/>
        <v/>
      </c>
      <c r="BI20" s="80" t="str">
        <f t="shared" si="15"/>
        <v/>
      </c>
      <c r="BJ20" s="80" t="str">
        <f t="shared" si="16"/>
        <v/>
      </c>
      <c r="BK20" s="80" t="str">
        <f t="shared" si="17"/>
        <v/>
      </c>
      <c r="BL20" s="80" t="str">
        <f t="shared" si="18"/>
        <v/>
      </c>
      <c r="BM20" s="80" t="str">
        <f t="shared" si="19"/>
        <v/>
      </c>
      <c r="BN20" s="80" t="str">
        <f t="shared" si="20"/>
        <v/>
      </c>
      <c r="BO20" s="80" t="str">
        <f t="shared" si="21"/>
        <v/>
      </c>
      <c r="BP20" s="80" t="str">
        <f t="shared" si="22"/>
        <v/>
      </c>
      <c r="BQ20" s="80" t="str">
        <f t="shared" si="23"/>
        <v/>
      </c>
      <c r="BR20" s="80" t="str">
        <f t="shared" si="24"/>
        <v/>
      </c>
      <c r="BS20" s="80" t="str">
        <f t="shared" si="25"/>
        <v/>
      </c>
      <c r="BT20" s="80" t="str">
        <f t="shared" si="26"/>
        <v/>
      </c>
      <c r="BU20" s="80" t="str">
        <f t="shared" si="27"/>
        <v/>
      </c>
      <c r="BV20" s="80" t="str">
        <f t="shared" si="28"/>
        <v/>
      </c>
      <c r="BW20" s="80" t="str">
        <f t="shared" si="29"/>
        <v/>
      </c>
      <c r="BX20" s="80" t="str">
        <f t="shared" si="30"/>
        <v/>
      </c>
      <c r="BY20" s="80" t="str">
        <f t="shared" si="31"/>
        <v/>
      </c>
      <c r="BZ20" s="80" t="str">
        <f t="shared" si="32"/>
        <v/>
      </c>
      <c r="CA20" s="80" t="str">
        <f t="shared" si="33"/>
        <v/>
      </c>
      <c r="CB20" s="80" t="str">
        <f t="shared" si="34"/>
        <v/>
      </c>
      <c r="CC20" s="80" t="str">
        <f t="shared" si="35"/>
        <v/>
      </c>
      <c r="CD20" s="80" t="str">
        <f t="shared" si="36"/>
        <v/>
      </c>
      <c r="CE20" s="80" t="str">
        <f t="shared" si="37"/>
        <v/>
      </c>
      <c r="CF20" s="80" t="str">
        <f t="shared" si="38"/>
        <v/>
      </c>
      <c r="CG20" s="80" t="str">
        <f t="shared" si="39"/>
        <v/>
      </c>
      <c r="CH20" s="389" t="str">
        <f t="shared" si="40"/>
        <v/>
      </c>
      <c r="CI20" s="237" t="str">
        <f t="shared" si="41"/>
        <v/>
      </c>
      <c r="CJ20" s="237" t="str">
        <f t="shared" si="42"/>
        <v/>
      </c>
      <c r="CK20" s="237" t="str">
        <f t="shared" si="43"/>
        <v/>
      </c>
      <c r="CL20" s="237" t="str">
        <f t="shared" si="44"/>
        <v/>
      </c>
      <c r="CM20" s="237" t="str">
        <f t="shared" si="45"/>
        <v/>
      </c>
      <c r="CN20" s="237" t="str">
        <f t="shared" si="46"/>
        <v/>
      </c>
      <c r="CO20" s="237" t="str">
        <f t="shared" si="47"/>
        <v/>
      </c>
      <c r="CP20" s="237" t="str">
        <f t="shared" si="48"/>
        <v/>
      </c>
      <c r="CQ20" s="237" t="str">
        <f t="shared" si="49"/>
        <v/>
      </c>
      <c r="CR20" s="237" t="str">
        <f t="shared" si="50"/>
        <v/>
      </c>
      <c r="CS20" s="237" t="str">
        <f t="shared" si="51"/>
        <v/>
      </c>
      <c r="CT20" s="237" t="str">
        <f t="shared" si="52"/>
        <v/>
      </c>
      <c r="CU20" s="237" t="str">
        <f t="shared" si="53"/>
        <v/>
      </c>
      <c r="CV20" s="237" t="str">
        <f t="shared" si="54"/>
        <v/>
      </c>
      <c r="CW20" s="237" t="str">
        <f t="shared" si="57"/>
        <v/>
      </c>
      <c r="CX20" s="237" t="str">
        <f t="shared" si="57"/>
        <v/>
      </c>
      <c r="CY20" s="237" t="str">
        <f t="shared" si="57"/>
        <v/>
      </c>
      <c r="CZ20" s="237" t="str">
        <f t="shared" si="57"/>
        <v/>
      </c>
      <c r="DA20" s="237" t="str">
        <f t="shared" si="57"/>
        <v/>
      </c>
      <c r="DB20" s="237" t="str">
        <f t="shared" si="56"/>
        <v/>
      </c>
      <c r="DC20" s="237" t="str">
        <f t="shared" si="56"/>
        <v/>
      </c>
      <c r="DD20" s="237" t="str">
        <f t="shared" si="56"/>
        <v/>
      </c>
      <c r="DE20" s="237" t="str">
        <f t="shared" si="56"/>
        <v/>
      </c>
      <c r="DF20" s="237" t="str">
        <f t="shared" si="56"/>
        <v/>
      </c>
      <c r="DG20" s="237" t="str">
        <f t="shared" si="56"/>
        <v/>
      </c>
      <c r="DH20" s="237" t="str">
        <f t="shared" si="56"/>
        <v/>
      </c>
      <c r="DI20" s="237" t="str">
        <f t="shared" si="56"/>
        <v/>
      </c>
      <c r="DJ20" s="237" t="str">
        <f t="shared" si="56"/>
        <v/>
      </c>
      <c r="DK20" s="237" t="str">
        <f t="shared" si="56"/>
        <v/>
      </c>
      <c r="DL20" s="237" t="str">
        <f t="shared" si="56"/>
        <v/>
      </c>
      <c r="DM20" s="237" t="str">
        <f t="shared" si="56"/>
        <v/>
      </c>
      <c r="DN20" s="237" t="str">
        <f t="shared" si="56"/>
        <v/>
      </c>
      <c r="DO20" s="237" t="str">
        <f t="shared" si="56"/>
        <v/>
      </c>
      <c r="DP20" s="237" t="str">
        <f t="shared" si="56"/>
        <v/>
      </c>
      <c r="DQ20" s="237" t="str">
        <f t="shared" si="56"/>
        <v/>
      </c>
      <c r="DR20" s="237" t="str">
        <f t="shared" si="56"/>
        <v/>
      </c>
      <c r="DS20" s="237" t="str">
        <f t="shared" si="56"/>
        <v/>
      </c>
      <c r="DT20" s="237" t="str">
        <f t="shared" si="56"/>
        <v/>
      </c>
      <c r="DU20" s="237" t="str">
        <f t="shared" si="56"/>
        <v/>
      </c>
    </row>
    <row r="21" spans="1:125" x14ac:dyDescent="0.35">
      <c r="A21" s="583" t="s">
        <v>165</v>
      </c>
      <c r="B21" s="263" t="s">
        <v>58</v>
      </c>
      <c r="C21" s="320"/>
      <c r="D21" s="381" t="s">
        <v>166</v>
      </c>
      <c r="E21" s="158"/>
      <c r="F21" s="389">
        <f>'3 - Saisie Manuelle'!$R$9</f>
        <v>0</v>
      </c>
      <c r="G21" s="237">
        <f>'3 - Saisie Manuelle'!$R$10</f>
        <v>0</v>
      </c>
      <c r="H21" s="237">
        <f>'3 - Saisie Manuelle'!$R$11</f>
        <v>0</v>
      </c>
      <c r="I21" s="237">
        <f>'3 - Saisie Manuelle'!$R$12</f>
        <v>0</v>
      </c>
      <c r="J21" s="237">
        <f>'3 - Saisie Manuelle'!$R$13</f>
        <v>0</v>
      </c>
      <c r="K21" s="237">
        <f>'3 - Saisie Manuelle'!$R$14</f>
        <v>0</v>
      </c>
      <c r="L21" s="237">
        <f>'3 - Saisie Manuelle'!$R$15</f>
        <v>0</v>
      </c>
      <c r="M21" s="237">
        <f>'3 - Saisie Manuelle'!$R$16</f>
        <v>0</v>
      </c>
      <c r="N21" s="237">
        <f>'3 - Saisie Manuelle'!$R$17</f>
        <v>0</v>
      </c>
      <c r="O21" s="237">
        <f>'3 - Saisie Manuelle'!$R$18</f>
        <v>0</v>
      </c>
      <c r="P21" s="237">
        <f>'3 - Saisie Manuelle'!$R$19</f>
        <v>0</v>
      </c>
      <c r="Q21" s="237">
        <f>'3 - Saisie Manuelle'!$R$20</f>
        <v>0</v>
      </c>
      <c r="R21" s="237">
        <f>'3 - Saisie Manuelle'!$R$21</f>
        <v>0</v>
      </c>
      <c r="S21" s="237">
        <f>'3 - Saisie Manuelle'!$R$22</f>
        <v>0</v>
      </c>
      <c r="T21" s="237">
        <f>'3 - Saisie Manuelle'!$R$23</f>
        <v>0</v>
      </c>
      <c r="U21" s="237">
        <f>'3 - Saisie Manuelle'!$R$24</f>
        <v>0</v>
      </c>
      <c r="V21" s="237">
        <f>'3 - Saisie Manuelle'!$R$25</f>
        <v>0</v>
      </c>
      <c r="W21" s="237">
        <f>'3 - Saisie Manuelle'!$R$26</f>
        <v>0</v>
      </c>
      <c r="X21" s="237">
        <f>'3 - Saisie Manuelle'!$R$27</f>
        <v>0</v>
      </c>
      <c r="Y21" s="237">
        <f>'3 - Saisie Manuelle'!$R$28</f>
        <v>0</v>
      </c>
      <c r="Z21" s="237">
        <f>'3 - Saisie Manuelle'!$R$29</f>
        <v>0</v>
      </c>
      <c r="AA21" s="237">
        <f>'3 - Saisie Manuelle'!$R$30</f>
        <v>0</v>
      </c>
      <c r="AB21" s="237">
        <f>'3 - Saisie Manuelle'!$R$31</f>
        <v>0</v>
      </c>
      <c r="AC21" s="237">
        <f>'3 - Saisie Manuelle'!$R$32</f>
        <v>0</v>
      </c>
      <c r="AD21" s="237">
        <f>'3 - Saisie Manuelle'!$R$33</f>
        <v>0</v>
      </c>
      <c r="AE21" s="237">
        <f>'3 - Saisie Manuelle'!$R$34</f>
        <v>0</v>
      </c>
      <c r="AF21" s="237">
        <f>'3 - Saisie Manuelle'!$R$35</f>
        <v>0</v>
      </c>
      <c r="AG21" s="237">
        <f>'3 - Saisie Manuelle'!$R$36</f>
        <v>0</v>
      </c>
      <c r="AH21" s="237">
        <f>'3 - Saisie Manuelle'!$R$37</f>
        <v>0</v>
      </c>
      <c r="AI21" s="237">
        <f>'3 - Saisie Manuelle'!$R$38</f>
        <v>0</v>
      </c>
      <c r="AJ21" s="237">
        <f>'3 - Saisie Manuelle'!$R$39</f>
        <v>0</v>
      </c>
      <c r="AK21" s="237">
        <f>'3 - Saisie Manuelle'!$R$40</f>
        <v>0</v>
      </c>
      <c r="AL21" s="237">
        <f>'3 - Saisie Manuelle'!$R$41</f>
        <v>0</v>
      </c>
      <c r="AM21" s="237">
        <f>'3 - Saisie Manuelle'!$R$42</f>
        <v>0</v>
      </c>
      <c r="AN21" s="237">
        <f>'3 - Saisie Manuelle'!$R$43</f>
        <v>0</v>
      </c>
      <c r="AO21" s="237">
        <f>'3 - Saisie Manuelle'!$R$44</f>
        <v>0</v>
      </c>
      <c r="AP21" s="237">
        <f>'3 - Saisie Manuelle'!$R$45</f>
        <v>0</v>
      </c>
      <c r="AQ21" s="237">
        <f>'3 - Saisie Manuelle'!$R$46</f>
        <v>0</v>
      </c>
      <c r="AR21" s="237">
        <f>'3 - Saisie Manuelle'!$R$47</f>
        <v>0</v>
      </c>
      <c r="AS21" s="237">
        <f>'3 - Saisie Manuelle'!$R$48</f>
        <v>0</v>
      </c>
      <c r="AT21" s="389" t="str">
        <f t="shared" si="0"/>
        <v/>
      </c>
      <c r="AU21" s="237" t="str">
        <f t="shared" si="1"/>
        <v/>
      </c>
      <c r="AV21" s="237" t="str">
        <f t="shared" si="2"/>
        <v/>
      </c>
      <c r="AW21" s="237" t="str">
        <f t="shared" si="3"/>
        <v/>
      </c>
      <c r="AX21" s="237" t="str">
        <f t="shared" si="4"/>
        <v/>
      </c>
      <c r="AY21" s="237" t="str">
        <f t="shared" si="5"/>
        <v/>
      </c>
      <c r="AZ21" s="237" t="str">
        <f t="shared" si="6"/>
        <v/>
      </c>
      <c r="BA21" s="237" t="str">
        <f t="shared" si="7"/>
        <v/>
      </c>
      <c r="BB21" s="237" t="str">
        <f t="shared" si="8"/>
        <v/>
      </c>
      <c r="BC21" s="237" t="str">
        <f t="shared" si="9"/>
        <v/>
      </c>
      <c r="BD21" s="237" t="str">
        <f t="shared" si="10"/>
        <v/>
      </c>
      <c r="BE21" s="237" t="str">
        <f t="shared" si="11"/>
        <v/>
      </c>
      <c r="BF21" s="237" t="str">
        <f t="shared" si="12"/>
        <v/>
      </c>
      <c r="BG21" s="237" t="str">
        <f t="shared" si="13"/>
        <v/>
      </c>
      <c r="BH21" s="237" t="str">
        <f t="shared" si="14"/>
        <v/>
      </c>
      <c r="BI21" s="80" t="str">
        <f t="shared" si="15"/>
        <v/>
      </c>
      <c r="BJ21" s="80" t="str">
        <f t="shared" si="16"/>
        <v/>
      </c>
      <c r="BK21" s="80" t="str">
        <f t="shared" si="17"/>
        <v/>
      </c>
      <c r="BL21" s="80" t="str">
        <f t="shared" si="18"/>
        <v/>
      </c>
      <c r="BM21" s="80" t="str">
        <f t="shared" si="19"/>
        <v/>
      </c>
      <c r="BN21" s="80" t="str">
        <f t="shared" si="20"/>
        <v/>
      </c>
      <c r="BO21" s="80" t="str">
        <f t="shared" si="21"/>
        <v/>
      </c>
      <c r="BP21" s="80" t="str">
        <f t="shared" si="22"/>
        <v/>
      </c>
      <c r="BQ21" s="80" t="str">
        <f t="shared" si="23"/>
        <v/>
      </c>
      <c r="BR21" s="80" t="str">
        <f t="shared" si="24"/>
        <v/>
      </c>
      <c r="BS21" s="80" t="str">
        <f t="shared" si="25"/>
        <v/>
      </c>
      <c r="BT21" s="80" t="str">
        <f t="shared" si="26"/>
        <v/>
      </c>
      <c r="BU21" s="80" t="str">
        <f t="shared" si="27"/>
        <v/>
      </c>
      <c r="BV21" s="80" t="str">
        <f t="shared" si="28"/>
        <v/>
      </c>
      <c r="BW21" s="80" t="str">
        <f t="shared" si="29"/>
        <v/>
      </c>
      <c r="BX21" s="80" t="str">
        <f t="shared" si="30"/>
        <v/>
      </c>
      <c r="BY21" s="80" t="str">
        <f t="shared" si="31"/>
        <v/>
      </c>
      <c r="BZ21" s="80" t="str">
        <f t="shared" si="32"/>
        <v/>
      </c>
      <c r="CA21" s="80" t="str">
        <f t="shared" si="33"/>
        <v/>
      </c>
      <c r="CB21" s="80" t="str">
        <f t="shared" si="34"/>
        <v/>
      </c>
      <c r="CC21" s="80" t="str">
        <f t="shared" si="35"/>
        <v/>
      </c>
      <c r="CD21" s="80" t="str">
        <f t="shared" si="36"/>
        <v/>
      </c>
      <c r="CE21" s="80" t="str">
        <f t="shared" si="37"/>
        <v/>
      </c>
      <c r="CF21" s="80" t="str">
        <f t="shared" si="38"/>
        <v/>
      </c>
      <c r="CG21" s="80" t="str">
        <f t="shared" si="39"/>
        <v/>
      </c>
      <c r="CH21" s="389" t="str">
        <f t="shared" si="40"/>
        <v/>
      </c>
      <c r="CI21" s="237" t="str">
        <f t="shared" si="41"/>
        <v/>
      </c>
      <c r="CJ21" s="237" t="str">
        <f t="shared" si="42"/>
        <v/>
      </c>
      <c r="CK21" s="237" t="str">
        <f t="shared" si="43"/>
        <v/>
      </c>
      <c r="CL21" s="237" t="str">
        <f t="shared" si="44"/>
        <v/>
      </c>
      <c r="CM21" s="237" t="str">
        <f t="shared" si="45"/>
        <v/>
      </c>
      <c r="CN21" s="237" t="str">
        <f t="shared" si="46"/>
        <v/>
      </c>
      <c r="CO21" s="237" t="str">
        <f t="shared" si="47"/>
        <v/>
      </c>
      <c r="CP21" s="237" t="str">
        <f t="shared" si="48"/>
        <v/>
      </c>
      <c r="CQ21" s="237" t="str">
        <f t="shared" si="49"/>
        <v/>
      </c>
      <c r="CR21" s="237" t="str">
        <f t="shared" si="50"/>
        <v/>
      </c>
      <c r="CS21" s="237" t="str">
        <f t="shared" si="51"/>
        <v/>
      </c>
      <c r="CT21" s="237" t="str">
        <f t="shared" si="52"/>
        <v/>
      </c>
      <c r="CU21" s="237" t="str">
        <f t="shared" si="53"/>
        <v/>
      </c>
      <c r="CV21" s="237" t="str">
        <f t="shared" si="54"/>
        <v/>
      </c>
      <c r="CW21" s="237" t="str">
        <f t="shared" si="57"/>
        <v/>
      </c>
      <c r="CX21" s="237" t="str">
        <f t="shared" si="57"/>
        <v/>
      </c>
      <c r="CY21" s="237" t="str">
        <f t="shared" si="57"/>
        <v/>
      </c>
      <c r="CZ21" s="237" t="str">
        <f t="shared" si="57"/>
        <v/>
      </c>
      <c r="DA21" s="237" t="str">
        <f t="shared" si="57"/>
        <v/>
      </c>
      <c r="DB21" s="237" t="str">
        <f t="shared" si="56"/>
        <v/>
      </c>
      <c r="DC21" s="237" t="str">
        <f t="shared" si="56"/>
        <v/>
      </c>
      <c r="DD21" s="237" t="str">
        <f t="shared" si="56"/>
        <v/>
      </c>
      <c r="DE21" s="237" t="str">
        <f t="shared" si="56"/>
        <v/>
      </c>
      <c r="DF21" s="237" t="str">
        <f t="shared" si="56"/>
        <v/>
      </c>
      <c r="DG21" s="237" t="str">
        <f t="shared" si="56"/>
        <v/>
      </c>
      <c r="DH21" s="237" t="str">
        <f t="shared" si="56"/>
        <v/>
      </c>
      <c r="DI21" s="237" t="str">
        <f t="shared" si="56"/>
        <v/>
      </c>
      <c r="DJ21" s="237" t="str">
        <f t="shared" si="56"/>
        <v/>
      </c>
      <c r="DK21" s="237" t="str">
        <f t="shared" si="56"/>
        <v/>
      </c>
      <c r="DL21" s="237" t="str">
        <f t="shared" si="56"/>
        <v/>
      </c>
      <c r="DM21" s="237" t="str">
        <f t="shared" si="56"/>
        <v/>
      </c>
      <c r="DN21" s="237" t="str">
        <f t="shared" si="56"/>
        <v/>
      </c>
      <c r="DO21" s="237" t="str">
        <f t="shared" si="56"/>
        <v/>
      </c>
      <c r="DP21" s="237" t="str">
        <f t="shared" si="56"/>
        <v/>
      </c>
      <c r="DQ21" s="237" t="str">
        <f t="shared" si="56"/>
        <v/>
      </c>
      <c r="DR21" s="237" t="str">
        <f t="shared" si="56"/>
        <v/>
      </c>
      <c r="DS21" s="237" t="str">
        <f t="shared" si="56"/>
        <v/>
      </c>
      <c r="DT21" s="237" t="str">
        <f t="shared" si="56"/>
        <v/>
      </c>
      <c r="DU21" s="237" t="str">
        <f t="shared" si="56"/>
        <v/>
      </c>
    </row>
    <row r="22" spans="1:125" x14ac:dyDescent="0.35">
      <c r="A22" s="584"/>
      <c r="B22" s="264" t="s">
        <v>68</v>
      </c>
      <c r="C22" s="318"/>
      <c r="D22" s="380" t="s">
        <v>167</v>
      </c>
      <c r="E22" s="158"/>
      <c r="F22" s="389">
        <f>'3 - Saisie Manuelle'!$S$9</f>
        <v>0</v>
      </c>
      <c r="G22" s="237">
        <f>'3 - Saisie Manuelle'!$S$10</f>
        <v>0</v>
      </c>
      <c r="H22" s="237">
        <f>'3 - Saisie Manuelle'!$S$11</f>
        <v>0</v>
      </c>
      <c r="I22" s="237">
        <f>'3 - Saisie Manuelle'!$S$12</f>
        <v>0</v>
      </c>
      <c r="J22" s="237">
        <f>'3 - Saisie Manuelle'!$S$13</f>
        <v>0</v>
      </c>
      <c r="K22" s="237">
        <f>'3 - Saisie Manuelle'!$S$14</f>
        <v>0</v>
      </c>
      <c r="L22" s="237">
        <f>'3 - Saisie Manuelle'!$S$15</f>
        <v>0</v>
      </c>
      <c r="M22" s="237">
        <f>'3 - Saisie Manuelle'!$S$16</f>
        <v>0</v>
      </c>
      <c r="N22" s="237">
        <f>'3 - Saisie Manuelle'!$S$17</f>
        <v>0</v>
      </c>
      <c r="O22" s="237">
        <f>'3 - Saisie Manuelle'!$S$18</f>
        <v>0</v>
      </c>
      <c r="P22" s="237">
        <f>'3 - Saisie Manuelle'!$S$19</f>
        <v>0</v>
      </c>
      <c r="Q22" s="237">
        <f>'3 - Saisie Manuelle'!$S$20</f>
        <v>0</v>
      </c>
      <c r="R22" s="237">
        <f>'3 - Saisie Manuelle'!$S$21</f>
        <v>0</v>
      </c>
      <c r="S22" s="237">
        <f>'3 - Saisie Manuelle'!$S$22</f>
        <v>0</v>
      </c>
      <c r="T22" s="237">
        <f>'3 - Saisie Manuelle'!$S$23</f>
        <v>0</v>
      </c>
      <c r="U22" s="237">
        <f>'3 - Saisie Manuelle'!$S$24</f>
        <v>0</v>
      </c>
      <c r="V22" s="237">
        <f>'3 - Saisie Manuelle'!$S$25</f>
        <v>0</v>
      </c>
      <c r="W22" s="237">
        <f>'3 - Saisie Manuelle'!$S$26</f>
        <v>0</v>
      </c>
      <c r="X22" s="237">
        <f>'3 - Saisie Manuelle'!$S$27</f>
        <v>0</v>
      </c>
      <c r="Y22" s="237">
        <f>'3 - Saisie Manuelle'!$S$28</f>
        <v>0</v>
      </c>
      <c r="Z22" s="237">
        <f>'3 - Saisie Manuelle'!$S$29</f>
        <v>0</v>
      </c>
      <c r="AA22" s="237">
        <f>'3 - Saisie Manuelle'!$S$30</f>
        <v>0</v>
      </c>
      <c r="AB22" s="237">
        <f>'3 - Saisie Manuelle'!$S$31</f>
        <v>0</v>
      </c>
      <c r="AC22" s="237">
        <f>'3 - Saisie Manuelle'!$S$32</f>
        <v>0</v>
      </c>
      <c r="AD22" s="237">
        <f>'3 - Saisie Manuelle'!$S$33</f>
        <v>0</v>
      </c>
      <c r="AE22" s="237">
        <f>'3 - Saisie Manuelle'!$S$34</f>
        <v>0</v>
      </c>
      <c r="AF22" s="237">
        <f>'3 - Saisie Manuelle'!$S$35</f>
        <v>0</v>
      </c>
      <c r="AG22" s="237">
        <f>'3 - Saisie Manuelle'!$S$36</f>
        <v>0</v>
      </c>
      <c r="AH22" s="237">
        <f>'3 - Saisie Manuelle'!$S$37</f>
        <v>0</v>
      </c>
      <c r="AI22" s="237">
        <f>'3 - Saisie Manuelle'!$S$38</f>
        <v>0</v>
      </c>
      <c r="AJ22" s="237">
        <f>'3 - Saisie Manuelle'!$S$39</f>
        <v>0</v>
      </c>
      <c r="AK22" s="237">
        <f>'3 - Saisie Manuelle'!$S$40</f>
        <v>0</v>
      </c>
      <c r="AL22" s="237">
        <f>'3 - Saisie Manuelle'!$S$41</f>
        <v>0</v>
      </c>
      <c r="AM22" s="237">
        <f>'3 - Saisie Manuelle'!$S$42</f>
        <v>0</v>
      </c>
      <c r="AN22" s="237">
        <f>'3 - Saisie Manuelle'!$S$43</f>
        <v>0</v>
      </c>
      <c r="AO22" s="237">
        <f>'3 - Saisie Manuelle'!$S$44</f>
        <v>0</v>
      </c>
      <c r="AP22" s="237">
        <f>'3 - Saisie Manuelle'!$S$45</f>
        <v>0</v>
      </c>
      <c r="AQ22" s="237">
        <f>'3 - Saisie Manuelle'!$S$46</f>
        <v>0</v>
      </c>
      <c r="AR22" s="237">
        <f>'3 - Saisie Manuelle'!$S$47</f>
        <v>0</v>
      </c>
      <c r="AS22" s="237">
        <f>'3 - Saisie Manuelle'!$S$48</f>
        <v>0</v>
      </c>
      <c r="AT22" s="389" t="str">
        <f t="shared" si="0"/>
        <v/>
      </c>
      <c r="AU22" s="237" t="str">
        <f t="shared" si="1"/>
        <v/>
      </c>
      <c r="AV22" s="237" t="str">
        <f t="shared" si="2"/>
        <v/>
      </c>
      <c r="AW22" s="237" t="str">
        <f t="shared" si="3"/>
        <v/>
      </c>
      <c r="AX22" s="237" t="str">
        <f t="shared" si="4"/>
        <v/>
      </c>
      <c r="AY22" s="237" t="str">
        <f t="shared" si="5"/>
        <v/>
      </c>
      <c r="AZ22" s="237" t="str">
        <f t="shared" si="6"/>
        <v/>
      </c>
      <c r="BA22" s="237" t="str">
        <f t="shared" si="7"/>
        <v/>
      </c>
      <c r="BB22" s="237" t="str">
        <f t="shared" si="8"/>
        <v/>
      </c>
      <c r="BC22" s="237" t="str">
        <f t="shared" si="9"/>
        <v/>
      </c>
      <c r="BD22" s="237" t="str">
        <f t="shared" si="10"/>
        <v/>
      </c>
      <c r="BE22" s="237" t="str">
        <f t="shared" si="11"/>
        <v/>
      </c>
      <c r="BF22" s="237" t="str">
        <f t="shared" si="12"/>
        <v/>
      </c>
      <c r="BG22" s="237" t="str">
        <f t="shared" si="13"/>
        <v/>
      </c>
      <c r="BH22" s="237" t="str">
        <f t="shared" si="14"/>
        <v/>
      </c>
      <c r="BI22" s="80" t="str">
        <f t="shared" si="15"/>
        <v/>
      </c>
      <c r="BJ22" s="80" t="str">
        <f t="shared" si="16"/>
        <v/>
      </c>
      <c r="BK22" s="80" t="str">
        <f t="shared" si="17"/>
        <v/>
      </c>
      <c r="BL22" s="80" t="str">
        <f t="shared" si="18"/>
        <v/>
      </c>
      <c r="BM22" s="80" t="str">
        <f t="shared" si="19"/>
        <v/>
      </c>
      <c r="BN22" s="80" t="str">
        <f t="shared" si="20"/>
        <v/>
      </c>
      <c r="BO22" s="80" t="str">
        <f t="shared" si="21"/>
        <v/>
      </c>
      <c r="BP22" s="80" t="str">
        <f t="shared" si="22"/>
        <v/>
      </c>
      <c r="BQ22" s="80" t="str">
        <f t="shared" si="23"/>
        <v/>
      </c>
      <c r="BR22" s="80" t="str">
        <f t="shared" si="24"/>
        <v/>
      </c>
      <c r="BS22" s="80" t="str">
        <f t="shared" si="25"/>
        <v/>
      </c>
      <c r="BT22" s="80" t="str">
        <f t="shared" si="26"/>
        <v/>
      </c>
      <c r="BU22" s="80" t="str">
        <f t="shared" si="27"/>
        <v/>
      </c>
      <c r="BV22" s="80" t="str">
        <f t="shared" si="28"/>
        <v/>
      </c>
      <c r="BW22" s="80" t="str">
        <f t="shared" si="29"/>
        <v/>
      </c>
      <c r="BX22" s="80" t="str">
        <f t="shared" si="30"/>
        <v/>
      </c>
      <c r="BY22" s="80" t="str">
        <f t="shared" si="31"/>
        <v/>
      </c>
      <c r="BZ22" s="80" t="str">
        <f t="shared" si="32"/>
        <v/>
      </c>
      <c r="CA22" s="80" t="str">
        <f t="shared" si="33"/>
        <v/>
      </c>
      <c r="CB22" s="80" t="str">
        <f t="shared" si="34"/>
        <v/>
      </c>
      <c r="CC22" s="80" t="str">
        <f t="shared" si="35"/>
        <v/>
      </c>
      <c r="CD22" s="80" t="str">
        <f t="shared" si="36"/>
        <v/>
      </c>
      <c r="CE22" s="80" t="str">
        <f t="shared" si="37"/>
        <v/>
      </c>
      <c r="CF22" s="80" t="str">
        <f t="shared" si="38"/>
        <v/>
      </c>
      <c r="CG22" s="80" t="str">
        <f t="shared" si="39"/>
        <v/>
      </c>
      <c r="CH22" s="389" t="str">
        <f t="shared" si="40"/>
        <v/>
      </c>
      <c r="CI22" s="237" t="str">
        <f t="shared" si="41"/>
        <v/>
      </c>
      <c r="CJ22" s="237" t="str">
        <f t="shared" si="42"/>
        <v/>
      </c>
      <c r="CK22" s="237" t="str">
        <f t="shared" si="43"/>
        <v/>
      </c>
      <c r="CL22" s="237" t="str">
        <f t="shared" si="44"/>
        <v/>
      </c>
      <c r="CM22" s="237" t="str">
        <f t="shared" si="45"/>
        <v/>
      </c>
      <c r="CN22" s="237" t="str">
        <f t="shared" si="46"/>
        <v/>
      </c>
      <c r="CO22" s="237" t="str">
        <f t="shared" si="47"/>
        <v/>
      </c>
      <c r="CP22" s="237" t="str">
        <f t="shared" si="48"/>
        <v/>
      </c>
      <c r="CQ22" s="237" t="str">
        <f t="shared" si="49"/>
        <v/>
      </c>
      <c r="CR22" s="237" t="str">
        <f t="shared" si="50"/>
        <v/>
      </c>
      <c r="CS22" s="237" t="str">
        <f t="shared" si="51"/>
        <v/>
      </c>
      <c r="CT22" s="237" t="str">
        <f t="shared" si="52"/>
        <v/>
      </c>
      <c r="CU22" s="237" t="str">
        <f t="shared" si="53"/>
        <v/>
      </c>
      <c r="CV22" s="237" t="str">
        <f t="shared" si="54"/>
        <v/>
      </c>
      <c r="CW22" s="237" t="str">
        <f t="shared" si="57"/>
        <v/>
      </c>
      <c r="CX22" s="237" t="str">
        <f t="shared" si="57"/>
        <v/>
      </c>
      <c r="CY22" s="237" t="str">
        <f t="shared" si="57"/>
        <v/>
      </c>
      <c r="CZ22" s="237" t="str">
        <f t="shared" si="57"/>
        <v/>
      </c>
      <c r="DA22" s="237" t="str">
        <f t="shared" si="57"/>
        <v/>
      </c>
      <c r="DB22" s="237" t="str">
        <f t="shared" si="56"/>
        <v/>
      </c>
      <c r="DC22" s="237" t="str">
        <f t="shared" si="56"/>
        <v/>
      </c>
      <c r="DD22" s="237" t="str">
        <f t="shared" si="56"/>
        <v/>
      </c>
      <c r="DE22" s="237" t="str">
        <f t="shared" si="56"/>
        <v/>
      </c>
      <c r="DF22" s="237" t="str">
        <f t="shared" si="56"/>
        <v/>
      </c>
      <c r="DG22" s="237" t="str">
        <f t="shared" si="56"/>
        <v/>
      </c>
      <c r="DH22" s="237" t="str">
        <f t="shared" si="56"/>
        <v/>
      </c>
      <c r="DI22" s="237" t="str">
        <f t="shared" si="56"/>
        <v/>
      </c>
      <c r="DJ22" s="237" t="str">
        <f t="shared" si="56"/>
        <v/>
      </c>
      <c r="DK22" s="237" t="str">
        <f t="shared" si="56"/>
        <v/>
      </c>
      <c r="DL22" s="237" t="str">
        <f t="shared" si="56"/>
        <v/>
      </c>
      <c r="DM22" s="237" t="str">
        <f t="shared" si="56"/>
        <v/>
      </c>
      <c r="DN22" s="237" t="str">
        <f t="shared" si="56"/>
        <v/>
      </c>
      <c r="DO22" s="237" t="str">
        <f t="shared" si="56"/>
        <v/>
      </c>
      <c r="DP22" s="237" t="str">
        <f t="shared" si="56"/>
        <v/>
      </c>
      <c r="DQ22" s="237" t="str">
        <f t="shared" si="56"/>
        <v/>
      </c>
      <c r="DR22" s="237" t="str">
        <f t="shared" si="56"/>
        <v/>
      </c>
      <c r="DS22" s="237" t="str">
        <f t="shared" si="56"/>
        <v/>
      </c>
      <c r="DT22" s="237" t="str">
        <f t="shared" si="56"/>
        <v/>
      </c>
      <c r="DU22" s="237" t="str">
        <f t="shared" si="56"/>
        <v/>
      </c>
    </row>
    <row r="23" spans="1:125" ht="38.25" x14ac:dyDescent="0.35">
      <c r="A23" s="584"/>
      <c r="B23" s="264" t="s">
        <v>69</v>
      </c>
      <c r="C23" s="318"/>
      <c r="D23" s="380" t="s">
        <v>168</v>
      </c>
      <c r="E23" s="158"/>
      <c r="F23" s="389">
        <f>'3 - Saisie Manuelle'!$T$9</f>
        <v>0</v>
      </c>
      <c r="G23" s="237">
        <f>'3 - Saisie Manuelle'!$T$10</f>
        <v>0</v>
      </c>
      <c r="H23" s="237">
        <f>'3 - Saisie Manuelle'!$T$11</f>
        <v>0</v>
      </c>
      <c r="I23" s="237">
        <f>'3 - Saisie Manuelle'!$T$12</f>
        <v>0</v>
      </c>
      <c r="J23" s="237">
        <f>'3 - Saisie Manuelle'!$T$13</f>
        <v>0</v>
      </c>
      <c r="K23" s="237">
        <f>'3 - Saisie Manuelle'!$T$14</f>
        <v>0</v>
      </c>
      <c r="L23" s="237">
        <f>'3 - Saisie Manuelle'!$T$15</f>
        <v>0</v>
      </c>
      <c r="M23" s="237">
        <f>'3 - Saisie Manuelle'!$T$16</f>
        <v>0</v>
      </c>
      <c r="N23" s="237">
        <f>'3 - Saisie Manuelle'!$T$17</f>
        <v>0</v>
      </c>
      <c r="O23" s="237">
        <f>'3 - Saisie Manuelle'!$T$18</f>
        <v>0</v>
      </c>
      <c r="P23" s="237">
        <f>'3 - Saisie Manuelle'!$T$19</f>
        <v>0</v>
      </c>
      <c r="Q23" s="237">
        <f>'3 - Saisie Manuelle'!$T$20</f>
        <v>0</v>
      </c>
      <c r="R23" s="237">
        <f>'3 - Saisie Manuelle'!$T$21</f>
        <v>0</v>
      </c>
      <c r="S23" s="237">
        <f>'3 - Saisie Manuelle'!$T$22</f>
        <v>0</v>
      </c>
      <c r="T23" s="237">
        <f>'3 - Saisie Manuelle'!$T$23</f>
        <v>0</v>
      </c>
      <c r="U23" s="237">
        <f>'3 - Saisie Manuelle'!$T$24</f>
        <v>0</v>
      </c>
      <c r="V23" s="237">
        <f>'3 - Saisie Manuelle'!$T$25</f>
        <v>0</v>
      </c>
      <c r="W23" s="237">
        <f>'3 - Saisie Manuelle'!$T$26</f>
        <v>0</v>
      </c>
      <c r="X23" s="237">
        <f>'3 - Saisie Manuelle'!$T$27</f>
        <v>0</v>
      </c>
      <c r="Y23" s="237">
        <f>'3 - Saisie Manuelle'!$T$28</f>
        <v>0</v>
      </c>
      <c r="Z23" s="237">
        <f>'3 - Saisie Manuelle'!$T$29</f>
        <v>0</v>
      </c>
      <c r="AA23" s="237">
        <f>'3 - Saisie Manuelle'!$T$30</f>
        <v>0</v>
      </c>
      <c r="AB23" s="237">
        <f>'3 - Saisie Manuelle'!$T$31</f>
        <v>0</v>
      </c>
      <c r="AC23" s="237">
        <f>'3 - Saisie Manuelle'!$T$32</f>
        <v>0</v>
      </c>
      <c r="AD23" s="237">
        <f>'3 - Saisie Manuelle'!$T$33</f>
        <v>0</v>
      </c>
      <c r="AE23" s="237">
        <f>'3 - Saisie Manuelle'!$T$34</f>
        <v>0</v>
      </c>
      <c r="AF23" s="237">
        <f>'3 - Saisie Manuelle'!$T$35</f>
        <v>0</v>
      </c>
      <c r="AG23" s="237">
        <f>'3 - Saisie Manuelle'!$T$36</f>
        <v>0</v>
      </c>
      <c r="AH23" s="237">
        <f>'3 - Saisie Manuelle'!$T$37</f>
        <v>0</v>
      </c>
      <c r="AI23" s="237">
        <f>'3 - Saisie Manuelle'!$T$38</f>
        <v>0</v>
      </c>
      <c r="AJ23" s="237">
        <f>'3 - Saisie Manuelle'!$T$39</f>
        <v>0</v>
      </c>
      <c r="AK23" s="237">
        <f>'3 - Saisie Manuelle'!$T$40</f>
        <v>0</v>
      </c>
      <c r="AL23" s="237">
        <f>'3 - Saisie Manuelle'!$T$41</f>
        <v>0</v>
      </c>
      <c r="AM23" s="237">
        <f>'3 - Saisie Manuelle'!$T$42</f>
        <v>0</v>
      </c>
      <c r="AN23" s="237">
        <f>'3 - Saisie Manuelle'!$T$43</f>
        <v>0</v>
      </c>
      <c r="AO23" s="237">
        <f>'3 - Saisie Manuelle'!$T$44</f>
        <v>0</v>
      </c>
      <c r="AP23" s="237">
        <f>'3 - Saisie Manuelle'!$T$45</f>
        <v>0</v>
      </c>
      <c r="AQ23" s="237">
        <f>'3 - Saisie Manuelle'!$T$46</f>
        <v>0</v>
      </c>
      <c r="AR23" s="237">
        <f>'3 - Saisie Manuelle'!$T$47</f>
        <v>0</v>
      </c>
      <c r="AS23" s="237">
        <f>'3 - Saisie Manuelle'!$T$48</f>
        <v>0</v>
      </c>
      <c r="AT23" s="389" t="str">
        <f t="shared" si="0"/>
        <v/>
      </c>
      <c r="AU23" s="237" t="str">
        <f t="shared" si="1"/>
        <v/>
      </c>
      <c r="AV23" s="237" t="str">
        <f t="shared" si="2"/>
        <v/>
      </c>
      <c r="AW23" s="237" t="str">
        <f t="shared" si="3"/>
        <v/>
      </c>
      <c r="AX23" s="237" t="str">
        <f t="shared" si="4"/>
        <v/>
      </c>
      <c r="AY23" s="237" t="str">
        <f t="shared" si="5"/>
        <v/>
      </c>
      <c r="AZ23" s="237" t="str">
        <f t="shared" si="6"/>
        <v/>
      </c>
      <c r="BA23" s="237" t="str">
        <f t="shared" si="7"/>
        <v/>
      </c>
      <c r="BB23" s="237" t="str">
        <f t="shared" si="8"/>
        <v/>
      </c>
      <c r="BC23" s="237" t="str">
        <f t="shared" si="9"/>
        <v/>
      </c>
      <c r="BD23" s="237" t="str">
        <f t="shared" si="10"/>
        <v/>
      </c>
      <c r="BE23" s="237" t="str">
        <f t="shared" si="11"/>
        <v/>
      </c>
      <c r="BF23" s="237" t="str">
        <f t="shared" si="12"/>
        <v/>
      </c>
      <c r="BG23" s="237" t="str">
        <f t="shared" si="13"/>
        <v/>
      </c>
      <c r="BH23" s="237" t="str">
        <f t="shared" si="14"/>
        <v/>
      </c>
      <c r="BI23" s="80" t="str">
        <f t="shared" si="15"/>
        <v/>
      </c>
      <c r="BJ23" s="80" t="str">
        <f t="shared" si="16"/>
        <v/>
      </c>
      <c r="BK23" s="80" t="str">
        <f t="shared" si="17"/>
        <v/>
      </c>
      <c r="BL23" s="80" t="str">
        <f t="shared" si="18"/>
        <v/>
      </c>
      <c r="BM23" s="80" t="str">
        <f t="shared" si="19"/>
        <v/>
      </c>
      <c r="BN23" s="80" t="str">
        <f t="shared" si="20"/>
        <v/>
      </c>
      <c r="BO23" s="80" t="str">
        <f t="shared" si="21"/>
        <v/>
      </c>
      <c r="BP23" s="80" t="str">
        <f t="shared" si="22"/>
        <v/>
      </c>
      <c r="BQ23" s="80" t="str">
        <f t="shared" si="23"/>
        <v/>
      </c>
      <c r="BR23" s="80" t="str">
        <f t="shared" si="24"/>
        <v/>
      </c>
      <c r="BS23" s="80" t="str">
        <f t="shared" si="25"/>
        <v/>
      </c>
      <c r="BT23" s="80" t="str">
        <f t="shared" si="26"/>
        <v/>
      </c>
      <c r="BU23" s="80" t="str">
        <f t="shared" si="27"/>
        <v/>
      </c>
      <c r="BV23" s="80" t="str">
        <f t="shared" si="28"/>
        <v/>
      </c>
      <c r="BW23" s="80" t="str">
        <f t="shared" si="29"/>
        <v/>
      </c>
      <c r="BX23" s="80" t="str">
        <f t="shared" si="30"/>
        <v/>
      </c>
      <c r="BY23" s="80" t="str">
        <f t="shared" si="31"/>
        <v/>
      </c>
      <c r="BZ23" s="80" t="str">
        <f t="shared" si="32"/>
        <v/>
      </c>
      <c r="CA23" s="80" t="str">
        <f t="shared" si="33"/>
        <v/>
      </c>
      <c r="CB23" s="80" t="str">
        <f t="shared" si="34"/>
        <v/>
      </c>
      <c r="CC23" s="80" t="str">
        <f t="shared" si="35"/>
        <v/>
      </c>
      <c r="CD23" s="80" t="str">
        <f t="shared" si="36"/>
        <v/>
      </c>
      <c r="CE23" s="80" t="str">
        <f t="shared" si="37"/>
        <v/>
      </c>
      <c r="CF23" s="80" t="str">
        <f t="shared" si="38"/>
        <v/>
      </c>
      <c r="CG23" s="80" t="str">
        <f t="shared" si="39"/>
        <v/>
      </c>
      <c r="CH23" s="389" t="str">
        <f t="shared" si="40"/>
        <v/>
      </c>
      <c r="CI23" s="237" t="str">
        <f t="shared" si="41"/>
        <v/>
      </c>
      <c r="CJ23" s="237" t="str">
        <f t="shared" si="42"/>
        <v/>
      </c>
      <c r="CK23" s="237" t="str">
        <f t="shared" si="43"/>
        <v/>
      </c>
      <c r="CL23" s="237" t="str">
        <f t="shared" si="44"/>
        <v/>
      </c>
      <c r="CM23" s="237" t="str">
        <f t="shared" si="45"/>
        <v/>
      </c>
      <c r="CN23" s="237" t="str">
        <f t="shared" si="46"/>
        <v/>
      </c>
      <c r="CO23" s="237" t="str">
        <f t="shared" si="47"/>
        <v/>
      </c>
      <c r="CP23" s="237" t="str">
        <f t="shared" si="48"/>
        <v/>
      </c>
      <c r="CQ23" s="237" t="str">
        <f t="shared" si="49"/>
        <v/>
      </c>
      <c r="CR23" s="237" t="str">
        <f t="shared" si="50"/>
        <v/>
      </c>
      <c r="CS23" s="237" t="str">
        <f t="shared" si="51"/>
        <v/>
      </c>
      <c r="CT23" s="237" t="str">
        <f t="shared" si="52"/>
        <v/>
      </c>
      <c r="CU23" s="237" t="str">
        <f t="shared" si="53"/>
        <v/>
      </c>
      <c r="CV23" s="237" t="str">
        <f t="shared" si="54"/>
        <v/>
      </c>
      <c r="CW23" s="237" t="str">
        <f t="shared" si="57"/>
        <v/>
      </c>
      <c r="CX23" s="237" t="str">
        <f t="shared" si="57"/>
        <v/>
      </c>
      <c r="CY23" s="237" t="str">
        <f t="shared" si="57"/>
        <v/>
      </c>
      <c r="CZ23" s="237" t="str">
        <f t="shared" si="57"/>
        <v/>
      </c>
      <c r="DA23" s="237" t="str">
        <f t="shared" si="57"/>
        <v/>
      </c>
      <c r="DB23" s="237" t="str">
        <f t="shared" si="56"/>
        <v/>
      </c>
      <c r="DC23" s="237" t="str">
        <f t="shared" si="56"/>
        <v/>
      </c>
      <c r="DD23" s="237" t="str">
        <f t="shared" si="56"/>
        <v/>
      </c>
      <c r="DE23" s="237" t="str">
        <f t="shared" si="56"/>
        <v/>
      </c>
      <c r="DF23" s="237" t="str">
        <f t="shared" si="56"/>
        <v/>
      </c>
      <c r="DG23" s="237" t="str">
        <f t="shared" si="56"/>
        <v/>
      </c>
      <c r="DH23" s="237" t="str">
        <f t="shared" si="56"/>
        <v/>
      </c>
      <c r="DI23" s="237" t="str">
        <f t="shared" si="56"/>
        <v/>
      </c>
      <c r="DJ23" s="237" t="str">
        <f t="shared" si="56"/>
        <v/>
      </c>
      <c r="DK23" s="237" t="str">
        <f t="shared" si="56"/>
        <v/>
      </c>
      <c r="DL23" s="237" t="str">
        <f t="shared" si="56"/>
        <v/>
      </c>
      <c r="DM23" s="237" t="str">
        <f t="shared" si="56"/>
        <v/>
      </c>
      <c r="DN23" s="237" t="str">
        <f t="shared" si="56"/>
        <v/>
      </c>
      <c r="DO23" s="237" t="str">
        <f t="shared" si="56"/>
        <v/>
      </c>
      <c r="DP23" s="237" t="str">
        <f t="shared" si="56"/>
        <v/>
      </c>
      <c r="DQ23" s="237" t="str">
        <f t="shared" si="56"/>
        <v/>
      </c>
      <c r="DR23" s="237" t="str">
        <f t="shared" si="56"/>
        <v/>
      </c>
      <c r="DS23" s="237" t="str">
        <f t="shared" si="56"/>
        <v/>
      </c>
      <c r="DT23" s="237" t="str">
        <f t="shared" si="56"/>
        <v/>
      </c>
      <c r="DU23" s="237" t="str">
        <f t="shared" si="56"/>
        <v/>
      </c>
    </row>
    <row r="24" spans="1:125" ht="38.25" x14ac:dyDescent="0.35">
      <c r="A24" s="584"/>
      <c r="B24" s="264" t="s">
        <v>70</v>
      </c>
      <c r="C24" s="318"/>
      <c r="D24" s="380" t="s">
        <v>169</v>
      </c>
      <c r="E24" s="158"/>
      <c r="F24" s="389">
        <f>'3 - Saisie Manuelle'!$U$9</f>
        <v>0</v>
      </c>
      <c r="G24" s="237">
        <f>'3 - Saisie Manuelle'!$U$10</f>
        <v>0</v>
      </c>
      <c r="H24" s="237">
        <f>'3 - Saisie Manuelle'!$U$11</f>
        <v>0</v>
      </c>
      <c r="I24" s="237">
        <f>'3 - Saisie Manuelle'!$U$12</f>
        <v>0</v>
      </c>
      <c r="J24" s="237">
        <f>'3 - Saisie Manuelle'!$U$13</f>
        <v>0</v>
      </c>
      <c r="K24" s="237">
        <f>'3 - Saisie Manuelle'!$U$14</f>
        <v>0</v>
      </c>
      <c r="L24" s="237">
        <f>'3 - Saisie Manuelle'!$U$15</f>
        <v>0</v>
      </c>
      <c r="M24" s="237">
        <f>'3 - Saisie Manuelle'!$U$16</f>
        <v>0</v>
      </c>
      <c r="N24" s="237">
        <f>'3 - Saisie Manuelle'!$U$17</f>
        <v>0</v>
      </c>
      <c r="O24" s="237">
        <f>'3 - Saisie Manuelle'!$U$18</f>
        <v>0</v>
      </c>
      <c r="P24" s="237">
        <f>'3 - Saisie Manuelle'!$U$19</f>
        <v>0</v>
      </c>
      <c r="Q24" s="237">
        <f>'3 - Saisie Manuelle'!$U$20</f>
        <v>0</v>
      </c>
      <c r="R24" s="237">
        <f>'3 - Saisie Manuelle'!$U$21</f>
        <v>0</v>
      </c>
      <c r="S24" s="237">
        <f>'3 - Saisie Manuelle'!$U$22</f>
        <v>0</v>
      </c>
      <c r="T24" s="237">
        <f>'3 - Saisie Manuelle'!$U$23</f>
        <v>0</v>
      </c>
      <c r="U24" s="237">
        <f>'3 - Saisie Manuelle'!$U$24</f>
        <v>0</v>
      </c>
      <c r="V24" s="237">
        <f>'3 - Saisie Manuelle'!$U$25</f>
        <v>0</v>
      </c>
      <c r="W24" s="237">
        <f>'3 - Saisie Manuelle'!$U$26</f>
        <v>0</v>
      </c>
      <c r="X24" s="237">
        <f>'3 - Saisie Manuelle'!$U$27</f>
        <v>0</v>
      </c>
      <c r="Y24" s="237">
        <f>'3 - Saisie Manuelle'!$U$28</f>
        <v>0</v>
      </c>
      <c r="Z24" s="237">
        <f>'3 - Saisie Manuelle'!$U$29</f>
        <v>0</v>
      </c>
      <c r="AA24" s="237">
        <f>'3 - Saisie Manuelle'!$U$30</f>
        <v>0</v>
      </c>
      <c r="AB24" s="237">
        <f>'3 - Saisie Manuelle'!$U$31</f>
        <v>0</v>
      </c>
      <c r="AC24" s="237">
        <f>'3 - Saisie Manuelle'!$U$32</f>
        <v>0</v>
      </c>
      <c r="AD24" s="237">
        <f>'3 - Saisie Manuelle'!$U$33</f>
        <v>0</v>
      </c>
      <c r="AE24" s="237">
        <f>'3 - Saisie Manuelle'!$U$34</f>
        <v>0</v>
      </c>
      <c r="AF24" s="237">
        <f>'3 - Saisie Manuelle'!$U$35</f>
        <v>0</v>
      </c>
      <c r="AG24" s="237">
        <f>'3 - Saisie Manuelle'!$U$36</f>
        <v>0</v>
      </c>
      <c r="AH24" s="237">
        <f>'3 - Saisie Manuelle'!$U$37</f>
        <v>0</v>
      </c>
      <c r="AI24" s="237">
        <f>'3 - Saisie Manuelle'!$U$38</f>
        <v>0</v>
      </c>
      <c r="AJ24" s="237">
        <f>'3 - Saisie Manuelle'!$U$39</f>
        <v>0</v>
      </c>
      <c r="AK24" s="237">
        <f>'3 - Saisie Manuelle'!$U$40</f>
        <v>0</v>
      </c>
      <c r="AL24" s="237">
        <f>'3 - Saisie Manuelle'!$U$41</f>
        <v>0</v>
      </c>
      <c r="AM24" s="237">
        <f>'3 - Saisie Manuelle'!$U$42</f>
        <v>0</v>
      </c>
      <c r="AN24" s="237">
        <f>'3 - Saisie Manuelle'!$U$43</f>
        <v>0</v>
      </c>
      <c r="AO24" s="237">
        <f>'3 - Saisie Manuelle'!$U$44</f>
        <v>0</v>
      </c>
      <c r="AP24" s="237">
        <f>'3 - Saisie Manuelle'!$U$45</f>
        <v>0</v>
      </c>
      <c r="AQ24" s="237">
        <f>'3 - Saisie Manuelle'!$U$46</f>
        <v>0</v>
      </c>
      <c r="AR24" s="237">
        <f>'3 - Saisie Manuelle'!$U$47</f>
        <v>0</v>
      </c>
      <c r="AS24" s="237">
        <f>'3 - Saisie Manuelle'!$U$48</f>
        <v>0</v>
      </c>
      <c r="AT24" s="389" t="str">
        <f t="shared" si="0"/>
        <v/>
      </c>
      <c r="AU24" s="237" t="str">
        <f t="shared" si="1"/>
        <v/>
      </c>
      <c r="AV24" s="237" t="str">
        <f t="shared" si="2"/>
        <v/>
      </c>
      <c r="AW24" s="237" t="str">
        <f t="shared" si="3"/>
        <v/>
      </c>
      <c r="AX24" s="237" t="str">
        <f t="shared" si="4"/>
        <v/>
      </c>
      <c r="AY24" s="237" t="str">
        <f t="shared" si="5"/>
        <v/>
      </c>
      <c r="AZ24" s="237" t="str">
        <f t="shared" si="6"/>
        <v/>
      </c>
      <c r="BA24" s="237" t="str">
        <f t="shared" si="7"/>
        <v/>
      </c>
      <c r="BB24" s="237" t="str">
        <f t="shared" si="8"/>
        <v/>
      </c>
      <c r="BC24" s="237" t="str">
        <f t="shared" si="9"/>
        <v/>
      </c>
      <c r="BD24" s="237" t="str">
        <f t="shared" si="10"/>
        <v/>
      </c>
      <c r="BE24" s="237" t="str">
        <f t="shared" si="11"/>
        <v/>
      </c>
      <c r="BF24" s="237" t="str">
        <f t="shared" si="12"/>
        <v/>
      </c>
      <c r="BG24" s="237" t="str">
        <f t="shared" si="13"/>
        <v/>
      </c>
      <c r="BH24" s="237" t="str">
        <f t="shared" si="14"/>
        <v/>
      </c>
      <c r="BI24" s="80" t="str">
        <f t="shared" si="15"/>
        <v/>
      </c>
      <c r="BJ24" s="80" t="str">
        <f t="shared" si="16"/>
        <v/>
      </c>
      <c r="BK24" s="80" t="str">
        <f t="shared" si="17"/>
        <v/>
      </c>
      <c r="BL24" s="80" t="str">
        <f t="shared" si="18"/>
        <v/>
      </c>
      <c r="BM24" s="80" t="str">
        <f t="shared" si="19"/>
        <v/>
      </c>
      <c r="BN24" s="80" t="str">
        <f t="shared" si="20"/>
        <v/>
      </c>
      <c r="BO24" s="80" t="str">
        <f t="shared" si="21"/>
        <v/>
      </c>
      <c r="BP24" s="80" t="str">
        <f t="shared" si="22"/>
        <v/>
      </c>
      <c r="BQ24" s="80" t="str">
        <f t="shared" si="23"/>
        <v/>
      </c>
      <c r="BR24" s="80" t="str">
        <f t="shared" si="24"/>
        <v/>
      </c>
      <c r="BS24" s="80" t="str">
        <f t="shared" si="25"/>
        <v/>
      </c>
      <c r="BT24" s="80" t="str">
        <f t="shared" si="26"/>
        <v/>
      </c>
      <c r="BU24" s="80" t="str">
        <f t="shared" si="27"/>
        <v/>
      </c>
      <c r="BV24" s="80" t="str">
        <f t="shared" si="28"/>
        <v/>
      </c>
      <c r="BW24" s="80" t="str">
        <f t="shared" si="29"/>
        <v/>
      </c>
      <c r="BX24" s="80" t="str">
        <f t="shared" si="30"/>
        <v/>
      </c>
      <c r="BY24" s="80" t="str">
        <f t="shared" si="31"/>
        <v/>
      </c>
      <c r="BZ24" s="80" t="str">
        <f t="shared" si="32"/>
        <v/>
      </c>
      <c r="CA24" s="80" t="str">
        <f t="shared" si="33"/>
        <v/>
      </c>
      <c r="CB24" s="80" t="str">
        <f t="shared" si="34"/>
        <v/>
      </c>
      <c r="CC24" s="80" t="str">
        <f t="shared" si="35"/>
        <v/>
      </c>
      <c r="CD24" s="80" t="str">
        <f t="shared" si="36"/>
        <v/>
      </c>
      <c r="CE24" s="80" t="str">
        <f t="shared" si="37"/>
        <v/>
      </c>
      <c r="CF24" s="80" t="str">
        <f t="shared" si="38"/>
        <v/>
      </c>
      <c r="CG24" s="80" t="str">
        <f t="shared" si="39"/>
        <v/>
      </c>
      <c r="CH24" s="389" t="str">
        <f t="shared" si="40"/>
        <v/>
      </c>
      <c r="CI24" s="237" t="str">
        <f t="shared" si="41"/>
        <v/>
      </c>
      <c r="CJ24" s="237" t="str">
        <f t="shared" si="42"/>
        <v/>
      </c>
      <c r="CK24" s="237" t="str">
        <f t="shared" si="43"/>
        <v/>
      </c>
      <c r="CL24" s="237" t="str">
        <f t="shared" si="44"/>
        <v/>
      </c>
      <c r="CM24" s="237" t="str">
        <f t="shared" si="45"/>
        <v/>
      </c>
      <c r="CN24" s="237" t="str">
        <f t="shared" si="46"/>
        <v/>
      </c>
      <c r="CO24" s="237" t="str">
        <f t="shared" si="47"/>
        <v/>
      </c>
      <c r="CP24" s="237" t="str">
        <f t="shared" si="48"/>
        <v/>
      </c>
      <c r="CQ24" s="237" t="str">
        <f t="shared" si="49"/>
        <v/>
      </c>
      <c r="CR24" s="237" t="str">
        <f t="shared" si="50"/>
        <v/>
      </c>
      <c r="CS24" s="237" t="str">
        <f t="shared" si="51"/>
        <v/>
      </c>
      <c r="CT24" s="237" t="str">
        <f t="shared" si="52"/>
        <v/>
      </c>
      <c r="CU24" s="237" t="str">
        <f t="shared" si="53"/>
        <v/>
      </c>
      <c r="CV24" s="237" t="str">
        <f t="shared" si="54"/>
        <v/>
      </c>
      <c r="CW24" s="237" t="str">
        <f t="shared" si="57"/>
        <v/>
      </c>
      <c r="CX24" s="237" t="str">
        <f t="shared" si="57"/>
        <v/>
      </c>
      <c r="CY24" s="237" t="str">
        <f t="shared" si="57"/>
        <v/>
      </c>
      <c r="CZ24" s="237" t="str">
        <f t="shared" si="57"/>
        <v/>
      </c>
      <c r="DA24" s="237" t="str">
        <f t="shared" si="57"/>
        <v/>
      </c>
      <c r="DB24" s="237" t="str">
        <f t="shared" si="56"/>
        <v/>
      </c>
      <c r="DC24" s="237" t="str">
        <f t="shared" si="56"/>
        <v/>
      </c>
      <c r="DD24" s="237" t="str">
        <f t="shared" si="56"/>
        <v/>
      </c>
      <c r="DE24" s="237" t="str">
        <f t="shared" si="56"/>
        <v/>
      </c>
      <c r="DF24" s="237" t="str">
        <f t="shared" si="56"/>
        <v/>
      </c>
      <c r="DG24" s="237" t="str">
        <f t="shared" si="56"/>
        <v/>
      </c>
      <c r="DH24" s="237" t="str">
        <f t="shared" si="56"/>
        <v/>
      </c>
      <c r="DI24" s="237" t="str">
        <f t="shared" si="56"/>
        <v/>
      </c>
      <c r="DJ24" s="237" t="str">
        <f t="shared" si="56"/>
        <v/>
      </c>
      <c r="DK24" s="237" t="str">
        <f t="shared" si="56"/>
        <v/>
      </c>
      <c r="DL24" s="237" t="str">
        <f t="shared" si="56"/>
        <v/>
      </c>
      <c r="DM24" s="237" t="str">
        <f t="shared" si="56"/>
        <v/>
      </c>
      <c r="DN24" s="237" t="str">
        <f t="shared" si="56"/>
        <v/>
      </c>
      <c r="DO24" s="237" t="str">
        <f t="shared" si="56"/>
        <v/>
      </c>
      <c r="DP24" s="237" t="str">
        <f t="shared" si="56"/>
        <v/>
      </c>
      <c r="DQ24" s="237" t="str">
        <f t="shared" si="56"/>
        <v/>
      </c>
      <c r="DR24" s="237" t="str">
        <f t="shared" si="56"/>
        <v/>
      </c>
      <c r="DS24" s="237" t="str">
        <f t="shared" si="56"/>
        <v/>
      </c>
      <c r="DT24" s="237" t="str">
        <f t="shared" si="56"/>
        <v/>
      </c>
      <c r="DU24" s="237" t="str">
        <f t="shared" si="56"/>
        <v/>
      </c>
    </row>
    <row r="25" spans="1:125" x14ac:dyDescent="0.35">
      <c r="A25" s="584"/>
      <c r="B25" s="264" t="s">
        <v>71</v>
      </c>
      <c r="C25" s="318"/>
      <c r="D25" s="380" t="s">
        <v>170</v>
      </c>
      <c r="E25" s="158"/>
      <c r="F25" s="389">
        <f>'3 - Saisie Manuelle'!$V$9</f>
        <v>0</v>
      </c>
      <c r="G25" s="237">
        <f>'3 - Saisie Manuelle'!$V$10</f>
        <v>0</v>
      </c>
      <c r="H25" s="237">
        <f>'3 - Saisie Manuelle'!$V$11</f>
        <v>0</v>
      </c>
      <c r="I25" s="237">
        <f>'3 - Saisie Manuelle'!$V$12</f>
        <v>0</v>
      </c>
      <c r="J25" s="237">
        <f>'3 - Saisie Manuelle'!$V$13</f>
        <v>0</v>
      </c>
      <c r="K25" s="237">
        <f>'3 - Saisie Manuelle'!$V$14</f>
        <v>0</v>
      </c>
      <c r="L25" s="237">
        <f>'3 - Saisie Manuelle'!$V$15</f>
        <v>0</v>
      </c>
      <c r="M25" s="237">
        <f>'3 - Saisie Manuelle'!$V$16</f>
        <v>0</v>
      </c>
      <c r="N25" s="237">
        <f>'3 - Saisie Manuelle'!$V$17</f>
        <v>0</v>
      </c>
      <c r="O25" s="237">
        <f>'3 - Saisie Manuelle'!$V$18</f>
        <v>0</v>
      </c>
      <c r="P25" s="237">
        <f>'3 - Saisie Manuelle'!$V$19</f>
        <v>0</v>
      </c>
      <c r="Q25" s="237">
        <f>'3 - Saisie Manuelle'!$V$20</f>
        <v>0</v>
      </c>
      <c r="R25" s="237">
        <f>'3 - Saisie Manuelle'!$V$21</f>
        <v>0</v>
      </c>
      <c r="S25" s="237">
        <f>'3 - Saisie Manuelle'!$V$22</f>
        <v>0</v>
      </c>
      <c r="T25" s="237">
        <f>'3 - Saisie Manuelle'!$V$23</f>
        <v>0</v>
      </c>
      <c r="U25" s="237">
        <f>'3 - Saisie Manuelle'!$V$24</f>
        <v>0</v>
      </c>
      <c r="V25" s="237">
        <f>'3 - Saisie Manuelle'!$V$25</f>
        <v>0</v>
      </c>
      <c r="W25" s="237">
        <f>'3 - Saisie Manuelle'!$V$26</f>
        <v>0</v>
      </c>
      <c r="X25" s="237">
        <f>'3 - Saisie Manuelle'!$V$27</f>
        <v>0</v>
      </c>
      <c r="Y25" s="237">
        <f>'3 - Saisie Manuelle'!$V$28</f>
        <v>0</v>
      </c>
      <c r="Z25" s="237">
        <f>'3 - Saisie Manuelle'!$V$29</f>
        <v>0</v>
      </c>
      <c r="AA25" s="237">
        <f>'3 - Saisie Manuelle'!$V$30</f>
        <v>0</v>
      </c>
      <c r="AB25" s="237">
        <f>'3 - Saisie Manuelle'!$V$31</f>
        <v>0</v>
      </c>
      <c r="AC25" s="237">
        <f>'3 - Saisie Manuelle'!$V$32</f>
        <v>0</v>
      </c>
      <c r="AD25" s="237">
        <f>'3 - Saisie Manuelle'!$V$33</f>
        <v>0</v>
      </c>
      <c r="AE25" s="237">
        <f>'3 - Saisie Manuelle'!$V$34</f>
        <v>0</v>
      </c>
      <c r="AF25" s="237">
        <f>'3 - Saisie Manuelle'!$V$35</f>
        <v>0</v>
      </c>
      <c r="AG25" s="237">
        <f>'3 - Saisie Manuelle'!$V$36</f>
        <v>0</v>
      </c>
      <c r="AH25" s="237">
        <f>'3 - Saisie Manuelle'!$V$37</f>
        <v>0</v>
      </c>
      <c r="AI25" s="237">
        <f>'3 - Saisie Manuelle'!$V$38</f>
        <v>0</v>
      </c>
      <c r="AJ25" s="237">
        <f>'3 - Saisie Manuelle'!$V$39</f>
        <v>0</v>
      </c>
      <c r="AK25" s="237">
        <f>'3 - Saisie Manuelle'!$V$40</f>
        <v>0</v>
      </c>
      <c r="AL25" s="237">
        <f>'3 - Saisie Manuelle'!$V$41</f>
        <v>0</v>
      </c>
      <c r="AM25" s="237">
        <f>'3 - Saisie Manuelle'!$V$42</f>
        <v>0</v>
      </c>
      <c r="AN25" s="237">
        <f>'3 - Saisie Manuelle'!$V$43</f>
        <v>0</v>
      </c>
      <c r="AO25" s="237">
        <f>'3 - Saisie Manuelle'!$V$44</f>
        <v>0</v>
      </c>
      <c r="AP25" s="237">
        <f>'3 - Saisie Manuelle'!$V$45</f>
        <v>0</v>
      </c>
      <c r="AQ25" s="237">
        <f>'3 - Saisie Manuelle'!$V$46</f>
        <v>0</v>
      </c>
      <c r="AR25" s="237">
        <f>'3 - Saisie Manuelle'!$V$47</f>
        <v>0</v>
      </c>
      <c r="AS25" s="237">
        <f>'3 - Saisie Manuelle'!$V$48</f>
        <v>0</v>
      </c>
      <c r="AT25" s="389" t="str">
        <f t="shared" si="0"/>
        <v/>
      </c>
      <c r="AU25" s="237" t="str">
        <f t="shared" si="1"/>
        <v/>
      </c>
      <c r="AV25" s="237" t="str">
        <f t="shared" si="2"/>
        <v/>
      </c>
      <c r="AW25" s="237" t="str">
        <f t="shared" si="3"/>
        <v/>
      </c>
      <c r="AX25" s="237" t="str">
        <f t="shared" si="4"/>
        <v/>
      </c>
      <c r="AY25" s="237" t="str">
        <f t="shared" si="5"/>
        <v/>
      </c>
      <c r="AZ25" s="237" t="str">
        <f t="shared" si="6"/>
        <v/>
      </c>
      <c r="BA25" s="237" t="str">
        <f t="shared" si="7"/>
        <v/>
      </c>
      <c r="BB25" s="237" t="str">
        <f t="shared" si="8"/>
        <v/>
      </c>
      <c r="BC25" s="237" t="str">
        <f t="shared" si="9"/>
        <v/>
      </c>
      <c r="BD25" s="237" t="str">
        <f t="shared" si="10"/>
        <v/>
      </c>
      <c r="BE25" s="237" t="str">
        <f t="shared" si="11"/>
        <v/>
      </c>
      <c r="BF25" s="237" t="str">
        <f t="shared" si="12"/>
        <v/>
      </c>
      <c r="BG25" s="237" t="str">
        <f t="shared" si="13"/>
        <v/>
      </c>
      <c r="BH25" s="237" t="str">
        <f t="shared" si="14"/>
        <v/>
      </c>
      <c r="BI25" s="80" t="str">
        <f t="shared" si="15"/>
        <v/>
      </c>
      <c r="BJ25" s="80" t="str">
        <f t="shared" si="16"/>
        <v/>
      </c>
      <c r="BK25" s="80" t="str">
        <f t="shared" si="17"/>
        <v/>
      </c>
      <c r="BL25" s="80" t="str">
        <f t="shared" si="18"/>
        <v/>
      </c>
      <c r="BM25" s="80" t="str">
        <f t="shared" si="19"/>
        <v/>
      </c>
      <c r="BN25" s="80" t="str">
        <f t="shared" si="20"/>
        <v/>
      </c>
      <c r="BO25" s="80" t="str">
        <f t="shared" si="21"/>
        <v/>
      </c>
      <c r="BP25" s="80" t="str">
        <f t="shared" si="22"/>
        <v/>
      </c>
      <c r="BQ25" s="80" t="str">
        <f t="shared" si="23"/>
        <v/>
      </c>
      <c r="BR25" s="80" t="str">
        <f t="shared" si="24"/>
        <v/>
      </c>
      <c r="BS25" s="80" t="str">
        <f t="shared" si="25"/>
        <v/>
      </c>
      <c r="BT25" s="80" t="str">
        <f t="shared" si="26"/>
        <v/>
      </c>
      <c r="BU25" s="80" t="str">
        <f t="shared" si="27"/>
        <v/>
      </c>
      <c r="BV25" s="80" t="str">
        <f t="shared" si="28"/>
        <v/>
      </c>
      <c r="BW25" s="80" t="str">
        <f t="shared" si="29"/>
        <v/>
      </c>
      <c r="BX25" s="80" t="str">
        <f t="shared" si="30"/>
        <v/>
      </c>
      <c r="BY25" s="80" t="str">
        <f t="shared" si="31"/>
        <v/>
      </c>
      <c r="BZ25" s="80" t="str">
        <f t="shared" si="32"/>
        <v/>
      </c>
      <c r="CA25" s="80" t="str">
        <f t="shared" si="33"/>
        <v/>
      </c>
      <c r="CB25" s="80" t="str">
        <f t="shared" si="34"/>
        <v/>
      </c>
      <c r="CC25" s="80" t="str">
        <f t="shared" si="35"/>
        <v/>
      </c>
      <c r="CD25" s="80" t="str">
        <f t="shared" si="36"/>
        <v/>
      </c>
      <c r="CE25" s="80" t="str">
        <f t="shared" si="37"/>
        <v/>
      </c>
      <c r="CF25" s="80" t="str">
        <f t="shared" si="38"/>
        <v/>
      </c>
      <c r="CG25" s="80" t="str">
        <f t="shared" si="39"/>
        <v/>
      </c>
      <c r="CH25" s="389" t="str">
        <f t="shared" si="40"/>
        <v/>
      </c>
      <c r="CI25" s="237" t="str">
        <f t="shared" si="41"/>
        <v/>
      </c>
      <c r="CJ25" s="237" t="str">
        <f t="shared" si="42"/>
        <v/>
      </c>
      <c r="CK25" s="237" t="str">
        <f t="shared" si="43"/>
        <v/>
      </c>
      <c r="CL25" s="237" t="str">
        <f t="shared" si="44"/>
        <v/>
      </c>
      <c r="CM25" s="237" t="str">
        <f t="shared" si="45"/>
        <v/>
      </c>
      <c r="CN25" s="237" t="str">
        <f t="shared" si="46"/>
        <v/>
      </c>
      <c r="CO25" s="237" t="str">
        <f t="shared" si="47"/>
        <v/>
      </c>
      <c r="CP25" s="237" t="str">
        <f t="shared" si="48"/>
        <v/>
      </c>
      <c r="CQ25" s="237" t="str">
        <f t="shared" si="49"/>
        <v/>
      </c>
      <c r="CR25" s="237" t="str">
        <f t="shared" si="50"/>
        <v/>
      </c>
      <c r="CS25" s="237" t="str">
        <f t="shared" si="51"/>
        <v/>
      </c>
      <c r="CT25" s="237" t="str">
        <f t="shared" si="52"/>
        <v/>
      </c>
      <c r="CU25" s="237" t="str">
        <f t="shared" si="53"/>
        <v/>
      </c>
      <c r="CV25" s="237" t="str">
        <f t="shared" si="54"/>
        <v/>
      </c>
      <c r="CW25" s="237" t="str">
        <f t="shared" si="57"/>
        <v/>
      </c>
      <c r="CX25" s="237" t="str">
        <f t="shared" si="57"/>
        <v/>
      </c>
      <c r="CY25" s="237" t="str">
        <f t="shared" si="57"/>
        <v/>
      </c>
      <c r="CZ25" s="237" t="str">
        <f t="shared" si="57"/>
        <v/>
      </c>
      <c r="DA25" s="237" t="str">
        <f t="shared" si="57"/>
        <v/>
      </c>
      <c r="DB25" s="237" t="str">
        <f t="shared" si="56"/>
        <v/>
      </c>
      <c r="DC25" s="237" t="str">
        <f t="shared" si="56"/>
        <v/>
      </c>
      <c r="DD25" s="237" t="str">
        <f t="shared" si="56"/>
        <v/>
      </c>
      <c r="DE25" s="237" t="str">
        <f t="shared" si="56"/>
        <v/>
      </c>
      <c r="DF25" s="237" t="str">
        <f t="shared" si="56"/>
        <v/>
      </c>
      <c r="DG25" s="237" t="str">
        <f t="shared" si="56"/>
        <v/>
      </c>
      <c r="DH25" s="237" t="str">
        <f t="shared" si="56"/>
        <v/>
      </c>
      <c r="DI25" s="237" t="str">
        <f t="shared" si="56"/>
        <v/>
      </c>
      <c r="DJ25" s="237" t="str">
        <f t="shared" si="56"/>
        <v/>
      </c>
      <c r="DK25" s="237" t="str">
        <f t="shared" si="56"/>
        <v/>
      </c>
      <c r="DL25" s="237" t="str">
        <f t="shared" si="56"/>
        <v/>
      </c>
      <c r="DM25" s="237" t="str">
        <f t="shared" si="56"/>
        <v/>
      </c>
      <c r="DN25" s="237" t="str">
        <f t="shared" si="56"/>
        <v/>
      </c>
      <c r="DO25" s="237" t="str">
        <f t="shared" si="56"/>
        <v/>
      </c>
      <c r="DP25" s="237" t="str">
        <f t="shared" si="56"/>
        <v/>
      </c>
      <c r="DQ25" s="237" t="str">
        <f t="shared" si="56"/>
        <v/>
      </c>
      <c r="DR25" s="237" t="str">
        <f t="shared" si="56"/>
        <v/>
      </c>
      <c r="DS25" s="237" t="str">
        <f t="shared" si="56"/>
        <v/>
      </c>
      <c r="DT25" s="237" t="str">
        <f t="shared" si="56"/>
        <v/>
      </c>
      <c r="DU25" s="237" t="str">
        <f t="shared" si="56"/>
        <v/>
      </c>
    </row>
    <row r="26" spans="1:125" ht="38.25" x14ac:dyDescent="0.35">
      <c r="A26" s="584"/>
      <c r="B26" s="264" t="s">
        <v>72</v>
      </c>
      <c r="C26" s="318"/>
      <c r="D26" s="380" t="s">
        <v>171</v>
      </c>
      <c r="E26" s="158"/>
      <c r="F26" s="389">
        <f>'3 - Saisie Manuelle'!$W$9</f>
        <v>0</v>
      </c>
      <c r="G26" s="237">
        <f>'3 - Saisie Manuelle'!$W$10</f>
        <v>0</v>
      </c>
      <c r="H26" s="237">
        <f>'3 - Saisie Manuelle'!$W$11</f>
        <v>0</v>
      </c>
      <c r="I26" s="237">
        <f>'3 - Saisie Manuelle'!$W$12</f>
        <v>0</v>
      </c>
      <c r="J26" s="237">
        <f>'3 - Saisie Manuelle'!$W$13</f>
        <v>0</v>
      </c>
      <c r="K26" s="237">
        <f>'3 - Saisie Manuelle'!$W$14</f>
        <v>0</v>
      </c>
      <c r="L26" s="237">
        <f>'3 - Saisie Manuelle'!$W$15</f>
        <v>0</v>
      </c>
      <c r="M26" s="237">
        <f>'3 - Saisie Manuelle'!$W$16</f>
        <v>0</v>
      </c>
      <c r="N26" s="237">
        <f>'3 - Saisie Manuelle'!$W$17</f>
        <v>0</v>
      </c>
      <c r="O26" s="237">
        <f>'3 - Saisie Manuelle'!$W$18</f>
        <v>0</v>
      </c>
      <c r="P26" s="237">
        <f>'3 - Saisie Manuelle'!$W$19</f>
        <v>0</v>
      </c>
      <c r="Q26" s="237">
        <f>'3 - Saisie Manuelle'!$W$20</f>
        <v>0</v>
      </c>
      <c r="R26" s="237">
        <f>'3 - Saisie Manuelle'!$W$21</f>
        <v>0</v>
      </c>
      <c r="S26" s="237">
        <f>'3 - Saisie Manuelle'!$W$22</f>
        <v>0</v>
      </c>
      <c r="T26" s="237">
        <f>'3 - Saisie Manuelle'!$W$23</f>
        <v>0</v>
      </c>
      <c r="U26" s="237">
        <f>'3 - Saisie Manuelle'!$W$24</f>
        <v>0</v>
      </c>
      <c r="V26" s="237">
        <f>'3 - Saisie Manuelle'!$W$25</f>
        <v>0</v>
      </c>
      <c r="W26" s="237">
        <f>'3 - Saisie Manuelle'!$W$26</f>
        <v>0</v>
      </c>
      <c r="X26" s="237">
        <f>'3 - Saisie Manuelle'!$W$27</f>
        <v>0</v>
      </c>
      <c r="Y26" s="237">
        <f>'3 - Saisie Manuelle'!$W$28</f>
        <v>0</v>
      </c>
      <c r="Z26" s="237">
        <f>'3 - Saisie Manuelle'!$W$29</f>
        <v>0</v>
      </c>
      <c r="AA26" s="237">
        <f>'3 - Saisie Manuelle'!$W$30</f>
        <v>0</v>
      </c>
      <c r="AB26" s="237">
        <f>'3 - Saisie Manuelle'!$W$31</f>
        <v>0</v>
      </c>
      <c r="AC26" s="237">
        <f>'3 - Saisie Manuelle'!$W$32</f>
        <v>0</v>
      </c>
      <c r="AD26" s="237">
        <f>'3 - Saisie Manuelle'!$W$33</f>
        <v>0</v>
      </c>
      <c r="AE26" s="237">
        <f>'3 - Saisie Manuelle'!$W$34</f>
        <v>0</v>
      </c>
      <c r="AF26" s="237">
        <f>'3 - Saisie Manuelle'!$W$35</f>
        <v>0</v>
      </c>
      <c r="AG26" s="237">
        <f>'3 - Saisie Manuelle'!$W$36</f>
        <v>0</v>
      </c>
      <c r="AH26" s="237">
        <f>'3 - Saisie Manuelle'!$W$37</f>
        <v>0</v>
      </c>
      <c r="AI26" s="237">
        <f>'3 - Saisie Manuelle'!$W$38</f>
        <v>0</v>
      </c>
      <c r="AJ26" s="237">
        <f>'3 - Saisie Manuelle'!$W$39</f>
        <v>0</v>
      </c>
      <c r="AK26" s="237">
        <f>'3 - Saisie Manuelle'!$W$40</f>
        <v>0</v>
      </c>
      <c r="AL26" s="237">
        <f>'3 - Saisie Manuelle'!$W$41</f>
        <v>0</v>
      </c>
      <c r="AM26" s="237">
        <f>'3 - Saisie Manuelle'!$W$42</f>
        <v>0</v>
      </c>
      <c r="AN26" s="237">
        <f>'3 - Saisie Manuelle'!$W$43</f>
        <v>0</v>
      </c>
      <c r="AO26" s="237">
        <f>'3 - Saisie Manuelle'!$W$44</f>
        <v>0</v>
      </c>
      <c r="AP26" s="237">
        <f>'3 - Saisie Manuelle'!$W$45</f>
        <v>0</v>
      </c>
      <c r="AQ26" s="237">
        <f>'3 - Saisie Manuelle'!$W$46</f>
        <v>0</v>
      </c>
      <c r="AR26" s="237">
        <f>'3 - Saisie Manuelle'!$W$47</f>
        <v>0</v>
      </c>
      <c r="AS26" s="237">
        <f>'3 - Saisie Manuelle'!$W$48</f>
        <v>0</v>
      </c>
      <c r="AT26" s="389" t="str">
        <f t="shared" si="0"/>
        <v/>
      </c>
      <c r="AU26" s="237" t="str">
        <f t="shared" si="1"/>
        <v/>
      </c>
      <c r="AV26" s="237" t="str">
        <f t="shared" si="2"/>
        <v/>
      </c>
      <c r="AW26" s="237" t="str">
        <f t="shared" si="3"/>
        <v/>
      </c>
      <c r="AX26" s="237" t="str">
        <f t="shared" si="4"/>
        <v/>
      </c>
      <c r="AY26" s="237" t="str">
        <f t="shared" si="5"/>
        <v/>
      </c>
      <c r="AZ26" s="237" t="str">
        <f t="shared" si="6"/>
        <v/>
      </c>
      <c r="BA26" s="237" t="str">
        <f t="shared" si="7"/>
        <v/>
      </c>
      <c r="BB26" s="237" t="str">
        <f t="shared" si="8"/>
        <v/>
      </c>
      <c r="BC26" s="237" t="str">
        <f t="shared" si="9"/>
        <v/>
      </c>
      <c r="BD26" s="237" t="str">
        <f t="shared" si="10"/>
        <v/>
      </c>
      <c r="BE26" s="237" t="str">
        <f t="shared" si="11"/>
        <v/>
      </c>
      <c r="BF26" s="237" t="str">
        <f t="shared" si="12"/>
        <v/>
      </c>
      <c r="BG26" s="237" t="str">
        <f t="shared" si="13"/>
        <v/>
      </c>
      <c r="BH26" s="237" t="str">
        <f t="shared" si="14"/>
        <v/>
      </c>
      <c r="BI26" s="80" t="str">
        <f t="shared" si="15"/>
        <v/>
      </c>
      <c r="BJ26" s="80" t="str">
        <f t="shared" si="16"/>
        <v/>
      </c>
      <c r="BK26" s="80" t="str">
        <f t="shared" si="17"/>
        <v/>
      </c>
      <c r="BL26" s="80" t="str">
        <f t="shared" si="18"/>
        <v/>
      </c>
      <c r="BM26" s="80" t="str">
        <f t="shared" si="19"/>
        <v/>
      </c>
      <c r="BN26" s="80" t="str">
        <f t="shared" si="20"/>
        <v/>
      </c>
      <c r="BO26" s="80" t="str">
        <f t="shared" si="21"/>
        <v/>
      </c>
      <c r="BP26" s="80" t="str">
        <f t="shared" si="22"/>
        <v/>
      </c>
      <c r="BQ26" s="80" t="str">
        <f t="shared" si="23"/>
        <v/>
      </c>
      <c r="BR26" s="80" t="str">
        <f t="shared" si="24"/>
        <v/>
      </c>
      <c r="BS26" s="80" t="str">
        <f t="shared" si="25"/>
        <v/>
      </c>
      <c r="BT26" s="80" t="str">
        <f t="shared" si="26"/>
        <v/>
      </c>
      <c r="BU26" s="80" t="str">
        <f t="shared" si="27"/>
        <v/>
      </c>
      <c r="BV26" s="80" t="str">
        <f t="shared" si="28"/>
        <v/>
      </c>
      <c r="BW26" s="80" t="str">
        <f t="shared" si="29"/>
        <v/>
      </c>
      <c r="BX26" s="80" t="str">
        <f t="shared" si="30"/>
        <v/>
      </c>
      <c r="BY26" s="80" t="str">
        <f t="shared" si="31"/>
        <v/>
      </c>
      <c r="BZ26" s="80" t="str">
        <f t="shared" si="32"/>
        <v/>
      </c>
      <c r="CA26" s="80" t="str">
        <f t="shared" si="33"/>
        <v/>
      </c>
      <c r="CB26" s="80" t="str">
        <f t="shared" si="34"/>
        <v/>
      </c>
      <c r="CC26" s="80" t="str">
        <f t="shared" si="35"/>
        <v/>
      </c>
      <c r="CD26" s="80" t="str">
        <f t="shared" si="36"/>
        <v/>
      </c>
      <c r="CE26" s="80" t="str">
        <f t="shared" si="37"/>
        <v/>
      </c>
      <c r="CF26" s="80" t="str">
        <f t="shared" si="38"/>
        <v/>
      </c>
      <c r="CG26" s="80" t="str">
        <f t="shared" si="39"/>
        <v/>
      </c>
      <c r="CH26" s="389" t="str">
        <f t="shared" si="40"/>
        <v/>
      </c>
      <c r="CI26" s="237" t="str">
        <f t="shared" si="41"/>
        <v/>
      </c>
      <c r="CJ26" s="237" t="str">
        <f t="shared" si="42"/>
        <v/>
      </c>
      <c r="CK26" s="237" t="str">
        <f t="shared" si="43"/>
        <v/>
      </c>
      <c r="CL26" s="237" t="str">
        <f t="shared" si="44"/>
        <v/>
      </c>
      <c r="CM26" s="237" t="str">
        <f t="shared" si="45"/>
        <v/>
      </c>
      <c r="CN26" s="237" t="str">
        <f t="shared" si="46"/>
        <v/>
      </c>
      <c r="CO26" s="237" t="str">
        <f t="shared" si="47"/>
        <v/>
      </c>
      <c r="CP26" s="237" t="str">
        <f t="shared" si="48"/>
        <v/>
      </c>
      <c r="CQ26" s="237" t="str">
        <f t="shared" si="49"/>
        <v/>
      </c>
      <c r="CR26" s="237" t="str">
        <f t="shared" si="50"/>
        <v/>
      </c>
      <c r="CS26" s="237" t="str">
        <f t="shared" si="51"/>
        <v/>
      </c>
      <c r="CT26" s="237" t="str">
        <f t="shared" si="52"/>
        <v/>
      </c>
      <c r="CU26" s="237" t="str">
        <f t="shared" si="53"/>
        <v/>
      </c>
      <c r="CV26" s="237" t="str">
        <f t="shared" si="54"/>
        <v/>
      </c>
      <c r="CW26" s="237" t="str">
        <f t="shared" si="57"/>
        <v/>
      </c>
      <c r="CX26" s="237" t="str">
        <f t="shared" si="57"/>
        <v/>
      </c>
      <c r="CY26" s="237" t="str">
        <f t="shared" si="57"/>
        <v/>
      </c>
      <c r="CZ26" s="237" t="str">
        <f t="shared" si="57"/>
        <v/>
      </c>
      <c r="DA26" s="237" t="str">
        <f t="shared" si="57"/>
        <v/>
      </c>
      <c r="DB26" s="237" t="str">
        <f t="shared" si="56"/>
        <v/>
      </c>
      <c r="DC26" s="237" t="str">
        <f t="shared" si="56"/>
        <v/>
      </c>
      <c r="DD26" s="237" t="str">
        <f t="shared" si="56"/>
        <v/>
      </c>
      <c r="DE26" s="237" t="str">
        <f t="shared" si="56"/>
        <v/>
      </c>
      <c r="DF26" s="237" t="str">
        <f t="shared" si="56"/>
        <v/>
      </c>
      <c r="DG26" s="237" t="str">
        <f t="shared" si="56"/>
        <v/>
      </c>
      <c r="DH26" s="237" t="str">
        <f t="shared" si="56"/>
        <v/>
      </c>
      <c r="DI26" s="237" t="str">
        <f t="shared" si="56"/>
        <v/>
      </c>
      <c r="DJ26" s="237" t="str">
        <f t="shared" si="56"/>
        <v/>
      </c>
      <c r="DK26" s="237" t="str">
        <f t="shared" si="56"/>
        <v/>
      </c>
      <c r="DL26" s="237" t="str">
        <f t="shared" si="56"/>
        <v/>
      </c>
      <c r="DM26" s="237" t="str">
        <f t="shared" si="56"/>
        <v/>
      </c>
      <c r="DN26" s="237" t="str">
        <f t="shared" si="56"/>
        <v/>
      </c>
      <c r="DO26" s="237" t="str">
        <f t="shared" si="56"/>
        <v/>
      </c>
      <c r="DP26" s="237" t="str">
        <f t="shared" si="56"/>
        <v/>
      </c>
      <c r="DQ26" s="237" t="str">
        <f t="shared" si="56"/>
        <v/>
      </c>
      <c r="DR26" s="237" t="str">
        <f t="shared" si="56"/>
        <v/>
      </c>
      <c r="DS26" s="237" t="str">
        <f t="shared" si="56"/>
        <v/>
      </c>
      <c r="DT26" s="237" t="str">
        <f t="shared" si="56"/>
        <v/>
      </c>
      <c r="DU26" s="237" t="str">
        <f t="shared" si="56"/>
        <v/>
      </c>
    </row>
    <row r="27" spans="1:125" x14ac:dyDescent="0.35">
      <c r="A27" s="584"/>
      <c r="B27" s="264" t="s">
        <v>177</v>
      </c>
      <c r="C27" s="318"/>
      <c r="D27" s="380" t="s">
        <v>172</v>
      </c>
      <c r="E27" s="158"/>
      <c r="F27" s="389">
        <f>'3 - Saisie Manuelle'!$X$9</f>
        <v>0</v>
      </c>
      <c r="G27" s="237">
        <f>'3 - Saisie Manuelle'!$X$10</f>
        <v>0</v>
      </c>
      <c r="H27" s="237">
        <f>'3 - Saisie Manuelle'!$X$11</f>
        <v>0</v>
      </c>
      <c r="I27" s="237">
        <f>'3 - Saisie Manuelle'!$X$12</f>
        <v>0</v>
      </c>
      <c r="J27" s="237">
        <f>'3 - Saisie Manuelle'!$X$13</f>
        <v>0</v>
      </c>
      <c r="K27" s="237">
        <f>'3 - Saisie Manuelle'!$X$14</f>
        <v>0</v>
      </c>
      <c r="L27" s="237">
        <f>'3 - Saisie Manuelle'!$X$15</f>
        <v>0</v>
      </c>
      <c r="M27" s="237">
        <f>'3 - Saisie Manuelle'!$X$16</f>
        <v>0</v>
      </c>
      <c r="N27" s="237">
        <f>'3 - Saisie Manuelle'!$X$17</f>
        <v>0</v>
      </c>
      <c r="O27" s="237">
        <f>'3 - Saisie Manuelle'!$X$18</f>
        <v>0</v>
      </c>
      <c r="P27" s="237">
        <f>'3 - Saisie Manuelle'!$X$19</f>
        <v>0</v>
      </c>
      <c r="Q27" s="237">
        <f>'3 - Saisie Manuelle'!$X$20</f>
        <v>0</v>
      </c>
      <c r="R27" s="237">
        <f>'3 - Saisie Manuelle'!$X$21</f>
        <v>0</v>
      </c>
      <c r="S27" s="237">
        <f>'3 - Saisie Manuelle'!$X$22</f>
        <v>0</v>
      </c>
      <c r="T27" s="237">
        <f>'3 - Saisie Manuelle'!$X$23</f>
        <v>0</v>
      </c>
      <c r="U27" s="237">
        <f>'3 - Saisie Manuelle'!$X$24</f>
        <v>0</v>
      </c>
      <c r="V27" s="237">
        <f>'3 - Saisie Manuelle'!$X$25</f>
        <v>0</v>
      </c>
      <c r="W27" s="237">
        <f>'3 - Saisie Manuelle'!$X$26</f>
        <v>0</v>
      </c>
      <c r="X27" s="237">
        <f>'3 - Saisie Manuelle'!$X$27</f>
        <v>0</v>
      </c>
      <c r="Y27" s="237">
        <f>'3 - Saisie Manuelle'!$X$28</f>
        <v>0</v>
      </c>
      <c r="Z27" s="237">
        <f>'3 - Saisie Manuelle'!$X$29</f>
        <v>0</v>
      </c>
      <c r="AA27" s="237">
        <f>'3 - Saisie Manuelle'!$X$30</f>
        <v>0</v>
      </c>
      <c r="AB27" s="237">
        <f>'3 - Saisie Manuelle'!$X$31</f>
        <v>0</v>
      </c>
      <c r="AC27" s="237">
        <f>'3 - Saisie Manuelle'!$X$32</f>
        <v>0</v>
      </c>
      <c r="AD27" s="237">
        <f>'3 - Saisie Manuelle'!$X$33</f>
        <v>0</v>
      </c>
      <c r="AE27" s="237">
        <f>'3 - Saisie Manuelle'!$X$34</f>
        <v>0</v>
      </c>
      <c r="AF27" s="237">
        <f>'3 - Saisie Manuelle'!$X$35</f>
        <v>0</v>
      </c>
      <c r="AG27" s="237">
        <f>'3 - Saisie Manuelle'!$X$36</f>
        <v>0</v>
      </c>
      <c r="AH27" s="237">
        <f>'3 - Saisie Manuelle'!$X$37</f>
        <v>0</v>
      </c>
      <c r="AI27" s="237">
        <f>'3 - Saisie Manuelle'!$X$38</f>
        <v>0</v>
      </c>
      <c r="AJ27" s="237">
        <f>'3 - Saisie Manuelle'!$X$39</f>
        <v>0</v>
      </c>
      <c r="AK27" s="237">
        <f>'3 - Saisie Manuelle'!$X$40</f>
        <v>0</v>
      </c>
      <c r="AL27" s="237">
        <f>'3 - Saisie Manuelle'!$X$41</f>
        <v>0</v>
      </c>
      <c r="AM27" s="237">
        <f>'3 - Saisie Manuelle'!$X$42</f>
        <v>0</v>
      </c>
      <c r="AN27" s="237">
        <f>'3 - Saisie Manuelle'!$X$43</f>
        <v>0</v>
      </c>
      <c r="AO27" s="237">
        <f>'3 - Saisie Manuelle'!$X$44</f>
        <v>0</v>
      </c>
      <c r="AP27" s="237">
        <f>'3 - Saisie Manuelle'!$X$45</f>
        <v>0</v>
      </c>
      <c r="AQ27" s="237">
        <f>'3 - Saisie Manuelle'!$X$46</f>
        <v>0</v>
      </c>
      <c r="AR27" s="237">
        <f>'3 - Saisie Manuelle'!$X$47</f>
        <v>0</v>
      </c>
      <c r="AS27" s="237">
        <f>'3 - Saisie Manuelle'!$X$48</f>
        <v>0</v>
      </c>
      <c r="AT27" s="389" t="str">
        <f t="shared" si="0"/>
        <v/>
      </c>
      <c r="AU27" s="237" t="str">
        <f t="shared" si="1"/>
        <v/>
      </c>
      <c r="AV27" s="237" t="str">
        <f t="shared" si="2"/>
        <v/>
      </c>
      <c r="AW27" s="237" t="str">
        <f t="shared" si="3"/>
        <v/>
      </c>
      <c r="AX27" s="237" t="str">
        <f t="shared" si="4"/>
        <v/>
      </c>
      <c r="AY27" s="237" t="str">
        <f t="shared" si="5"/>
        <v/>
      </c>
      <c r="AZ27" s="237" t="str">
        <f t="shared" si="6"/>
        <v/>
      </c>
      <c r="BA27" s="237" t="str">
        <f t="shared" si="7"/>
        <v/>
      </c>
      <c r="BB27" s="237" t="str">
        <f t="shared" si="8"/>
        <v/>
      </c>
      <c r="BC27" s="237" t="str">
        <f t="shared" si="9"/>
        <v/>
      </c>
      <c r="BD27" s="237" t="str">
        <f t="shared" si="10"/>
        <v/>
      </c>
      <c r="BE27" s="237" t="str">
        <f t="shared" si="11"/>
        <v/>
      </c>
      <c r="BF27" s="237" t="str">
        <f t="shared" si="12"/>
        <v/>
      </c>
      <c r="BG27" s="237" t="str">
        <f t="shared" si="13"/>
        <v/>
      </c>
      <c r="BH27" s="237" t="str">
        <f t="shared" si="14"/>
        <v/>
      </c>
      <c r="BI27" s="80" t="str">
        <f t="shared" si="15"/>
        <v/>
      </c>
      <c r="BJ27" s="80" t="str">
        <f t="shared" si="16"/>
        <v/>
      </c>
      <c r="BK27" s="80" t="str">
        <f t="shared" si="17"/>
        <v/>
      </c>
      <c r="BL27" s="80" t="str">
        <f t="shared" si="18"/>
        <v/>
      </c>
      <c r="BM27" s="80" t="str">
        <f t="shared" si="19"/>
        <v/>
      </c>
      <c r="BN27" s="80" t="str">
        <f t="shared" si="20"/>
        <v/>
      </c>
      <c r="BO27" s="80" t="str">
        <f t="shared" si="21"/>
        <v/>
      </c>
      <c r="BP27" s="80" t="str">
        <f t="shared" si="22"/>
        <v/>
      </c>
      <c r="BQ27" s="80" t="str">
        <f t="shared" si="23"/>
        <v/>
      </c>
      <c r="BR27" s="80" t="str">
        <f t="shared" si="24"/>
        <v/>
      </c>
      <c r="BS27" s="80" t="str">
        <f t="shared" si="25"/>
        <v/>
      </c>
      <c r="BT27" s="80" t="str">
        <f t="shared" si="26"/>
        <v/>
      </c>
      <c r="BU27" s="80" t="str">
        <f t="shared" si="27"/>
        <v/>
      </c>
      <c r="BV27" s="80" t="str">
        <f t="shared" si="28"/>
        <v/>
      </c>
      <c r="BW27" s="80" t="str">
        <f t="shared" si="29"/>
        <v/>
      </c>
      <c r="BX27" s="80" t="str">
        <f t="shared" si="30"/>
        <v/>
      </c>
      <c r="BY27" s="80" t="str">
        <f t="shared" si="31"/>
        <v/>
      </c>
      <c r="BZ27" s="80" t="str">
        <f t="shared" si="32"/>
        <v/>
      </c>
      <c r="CA27" s="80" t="str">
        <f t="shared" si="33"/>
        <v/>
      </c>
      <c r="CB27" s="80" t="str">
        <f t="shared" si="34"/>
        <v/>
      </c>
      <c r="CC27" s="80" t="str">
        <f t="shared" si="35"/>
        <v/>
      </c>
      <c r="CD27" s="80" t="str">
        <f t="shared" si="36"/>
        <v/>
      </c>
      <c r="CE27" s="80" t="str">
        <f t="shared" si="37"/>
        <v/>
      </c>
      <c r="CF27" s="80" t="str">
        <f t="shared" si="38"/>
        <v/>
      </c>
      <c r="CG27" s="80" t="str">
        <f t="shared" si="39"/>
        <v/>
      </c>
      <c r="CH27" s="389" t="str">
        <f t="shared" si="40"/>
        <v/>
      </c>
      <c r="CI27" s="237" t="str">
        <f t="shared" si="41"/>
        <v/>
      </c>
      <c r="CJ27" s="237" t="str">
        <f t="shared" si="42"/>
        <v/>
      </c>
      <c r="CK27" s="237" t="str">
        <f t="shared" si="43"/>
        <v/>
      </c>
      <c r="CL27" s="237" t="str">
        <f t="shared" si="44"/>
        <v/>
      </c>
      <c r="CM27" s="237" t="str">
        <f t="shared" si="45"/>
        <v/>
      </c>
      <c r="CN27" s="237" t="str">
        <f t="shared" si="46"/>
        <v/>
      </c>
      <c r="CO27" s="237" t="str">
        <f t="shared" si="47"/>
        <v/>
      </c>
      <c r="CP27" s="237" t="str">
        <f t="shared" si="48"/>
        <v/>
      </c>
      <c r="CQ27" s="237" t="str">
        <f t="shared" si="49"/>
        <v/>
      </c>
      <c r="CR27" s="237" t="str">
        <f t="shared" si="50"/>
        <v/>
      </c>
      <c r="CS27" s="237" t="str">
        <f t="shared" si="51"/>
        <v/>
      </c>
      <c r="CT27" s="237" t="str">
        <f t="shared" si="52"/>
        <v/>
      </c>
      <c r="CU27" s="237" t="str">
        <f t="shared" si="53"/>
        <v/>
      </c>
      <c r="CV27" s="237" t="str">
        <f t="shared" si="54"/>
        <v/>
      </c>
      <c r="CW27" s="237" t="str">
        <f t="shared" si="57"/>
        <v/>
      </c>
      <c r="CX27" s="237" t="str">
        <f t="shared" si="57"/>
        <v/>
      </c>
      <c r="CY27" s="237" t="str">
        <f t="shared" si="57"/>
        <v/>
      </c>
      <c r="CZ27" s="237" t="str">
        <f t="shared" si="57"/>
        <v/>
      </c>
      <c r="DA27" s="237" t="str">
        <f t="shared" si="57"/>
        <v/>
      </c>
      <c r="DB27" s="237" t="str">
        <f t="shared" si="56"/>
        <v/>
      </c>
      <c r="DC27" s="237" t="str">
        <f t="shared" si="56"/>
        <v/>
      </c>
      <c r="DD27" s="237" t="str">
        <f t="shared" si="56"/>
        <v/>
      </c>
      <c r="DE27" s="237" t="str">
        <f t="shared" si="56"/>
        <v/>
      </c>
      <c r="DF27" s="237" t="str">
        <f t="shared" si="56"/>
        <v/>
      </c>
      <c r="DG27" s="237" t="str">
        <f t="shared" si="56"/>
        <v/>
      </c>
      <c r="DH27" s="237" t="str">
        <f t="shared" si="56"/>
        <v/>
      </c>
      <c r="DI27" s="237" t="str">
        <f t="shared" si="56"/>
        <v/>
      </c>
      <c r="DJ27" s="237" t="str">
        <f t="shared" si="56"/>
        <v/>
      </c>
      <c r="DK27" s="237" t="str">
        <f t="shared" si="56"/>
        <v/>
      </c>
      <c r="DL27" s="237" t="str">
        <f t="shared" si="56"/>
        <v/>
      </c>
      <c r="DM27" s="237" t="str">
        <f t="shared" si="56"/>
        <v/>
      </c>
      <c r="DN27" s="237" t="str">
        <f t="shared" si="56"/>
        <v/>
      </c>
      <c r="DO27" s="237" t="str">
        <f t="shared" si="56"/>
        <v/>
      </c>
      <c r="DP27" s="237" t="str">
        <f t="shared" si="56"/>
        <v/>
      </c>
      <c r="DQ27" s="237" t="str">
        <f t="shared" ref="DQ27:DU42" si="58">IF(AO27="R",$B27&amp;" "&amp;$CH$3,"")</f>
        <v/>
      </c>
      <c r="DR27" s="237" t="str">
        <f t="shared" si="58"/>
        <v/>
      </c>
      <c r="DS27" s="237" t="str">
        <f t="shared" si="58"/>
        <v/>
      </c>
      <c r="DT27" s="237" t="str">
        <f t="shared" si="58"/>
        <v/>
      </c>
      <c r="DU27" s="237" t="str">
        <f t="shared" si="58"/>
        <v/>
      </c>
    </row>
    <row r="28" spans="1:125" ht="37.5" x14ac:dyDescent="0.3">
      <c r="A28" s="584"/>
      <c r="B28" s="264" t="s">
        <v>178</v>
      </c>
      <c r="C28" s="318"/>
      <c r="D28" s="377" t="s">
        <v>173</v>
      </c>
      <c r="E28" s="157"/>
      <c r="F28" s="389">
        <f>'3 - Saisie Manuelle'!$Y$9</f>
        <v>0</v>
      </c>
      <c r="G28" s="237">
        <f>'3 - Saisie Manuelle'!$Y$10</f>
        <v>0</v>
      </c>
      <c r="H28" s="237">
        <f>'3 - Saisie Manuelle'!$Y$11</f>
        <v>0</v>
      </c>
      <c r="I28" s="237">
        <f>'3 - Saisie Manuelle'!$Y$12</f>
        <v>0</v>
      </c>
      <c r="J28" s="237">
        <f>'3 - Saisie Manuelle'!$Y$13</f>
        <v>0</v>
      </c>
      <c r="K28" s="237">
        <f>'3 - Saisie Manuelle'!$Y$14</f>
        <v>0</v>
      </c>
      <c r="L28" s="237">
        <f>'3 - Saisie Manuelle'!$Y$15</f>
        <v>0</v>
      </c>
      <c r="M28" s="237">
        <f>'3 - Saisie Manuelle'!$Y$16</f>
        <v>0</v>
      </c>
      <c r="N28" s="237">
        <f>'3 - Saisie Manuelle'!$Y$17</f>
        <v>0</v>
      </c>
      <c r="O28" s="237">
        <f>'3 - Saisie Manuelle'!$Y$18</f>
        <v>0</v>
      </c>
      <c r="P28" s="237">
        <f>'3 - Saisie Manuelle'!$Y$19</f>
        <v>0</v>
      </c>
      <c r="Q28" s="237">
        <f>'3 - Saisie Manuelle'!$Y$20</f>
        <v>0</v>
      </c>
      <c r="R28" s="237">
        <f>'3 - Saisie Manuelle'!$Y$21</f>
        <v>0</v>
      </c>
      <c r="S28" s="237">
        <f>'3 - Saisie Manuelle'!$Y$22</f>
        <v>0</v>
      </c>
      <c r="T28" s="237">
        <f>'3 - Saisie Manuelle'!$Y$23</f>
        <v>0</v>
      </c>
      <c r="U28" s="237">
        <f>'3 - Saisie Manuelle'!$Y$24</f>
        <v>0</v>
      </c>
      <c r="V28" s="237">
        <f>'3 - Saisie Manuelle'!$Y$25</f>
        <v>0</v>
      </c>
      <c r="W28" s="237">
        <f>'3 - Saisie Manuelle'!$Y$26</f>
        <v>0</v>
      </c>
      <c r="X28" s="237">
        <f>'3 - Saisie Manuelle'!$Y$27</f>
        <v>0</v>
      </c>
      <c r="Y28" s="237">
        <f>'3 - Saisie Manuelle'!$Y$28</f>
        <v>0</v>
      </c>
      <c r="Z28" s="237">
        <f>'3 - Saisie Manuelle'!$Y$29</f>
        <v>0</v>
      </c>
      <c r="AA28" s="237">
        <f>'3 - Saisie Manuelle'!$Y$30</f>
        <v>0</v>
      </c>
      <c r="AB28" s="237">
        <f>'3 - Saisie Manuelle'!$Y$31</f>
        <v>0</v>
      </c>
      <c r="AC28" s="237">
        <f>'3 - Saisie Manuelle'!$Y$32</f>
        <v>0</v>
      </c>
      <c r="AD28" s="237">
        <f>'3 - Saisie Manuelle'!$Y$33</f>
        <v>0</v>
      </c>
      <c r="AE28" s="237">
        <f>'3 - Saisie Manuelle'!$Y$34</f>
        <v>0</v>
      </c>
      <c r="AF28" s="237">
        <f>'3 - Saisie Manuelle'!$Y$35</f>
        <v>0</v>
      </c>
      <c r="AG28" s="237">
        <f>'3 - Saisie Manuelle'!$Y$36</f>
        <v>0</v>
      </c>
      <c r="AH28" s="237">
        <f>'3 - Saisie Manuelle'!$Y$37</f>
        <v>0</v>
      </c>
      <c r="AI28" s="237">
        <f>'3 - Saisie Manuelle'!$Y$38</f>
        <v>0</v>
      </c>
      <c r="AJ28" s="237">
        <f>'3 - Saisie Manuelle'!$Y$39</f>
        <v>0</v>
      </c>
      <c r="AK28" s="237">
        <f>'3 - Saisie Manuelle'!$Y$40</f>
        <v>0</v>
      </c>
      <c r="AL28" s="237">
        <f>'3 - Saisie Manuelle'!$Y$41</f>
        <v>0</v>
      </c>
      <c r="AM28" s="237">
        <f>'3 - Saisie Manuelle'!$Y$42</f>
        <v>0</v>
      </c>
      <c r="AN28" s="237">
        <f>'3 - Saisie Manuelle'!$Y$43</f>
        <v>0</v>
      </c>
      <c r="AO28" s="237">
        <f>'3 - Saisie Manuelle'!$Y$44</f>
        <v>0</v>
      </c>
      <c r="AP28" s="237">
        <f>'3 - Saisie Manuelle'!$Y$45</f>
        <v>0</v>
      </c>
      <c r="AQ28" s="237">
        <f>'3 - Saisie Manuelle'!$Y$46</f>
        <v>0</v>
      </c>
      <c r="AR28" s="237">
        <f>'3 - Saisie Manuelle'!$Y$47</f>
        <v>0</v>
      </c>
      <c r="AS28" s="237">
        <f>'3 - Saisie Manuelle'!$Y$48</f>
        <v>0</v>
      </c>
      <c r="AT28" s="389" t="str">
        <f t="shared" si="0"/>
        <v/>
      </c>
      <c r="AU28" s="237" t="str">
        <f t="shared" si="1"/>
        <v/>
      </c>
      <c r="AV28" s="237" t="str">
        <f t="shared" si="2"/>
        <v/>
      </c>
      <c r="AW28" s="237" t="str">
        <f t="shared" si="3"/>
        <v/>
      </c>
      <c r="AX28" s="237" t="str">
        <f t="shared" si="4"/>
        <v/>
      </c>
      <c r="AY28" s="237" t="str">
        <f t="shared" si="5"/>
        <v/>
      </c>
      <c r="AZ28" s="237" t="str">
        <f t="shared" si="6"/>
        <v/>
      </c>
      <c r="BA28" s="237" t="str">
        <f t="shared" si="7"/>
        <v/>
      </c>
      <c r="BB28" s="237" t="str">
        <f t="shared" si="8"/>
        <v/>
      </c>
      <c r="BC28" s="237" t="str">
        <f t="shared" si="9"/>
        <v/>
      </c>
      <c r="BD28" s="237" t="str">
        <f t="shared" si="10"/>
        <v/>
      </c>
      <c r="BE28" s="237" t="str">
        <f t="shared" si="11"/>
        <v/>
      </c>
      <c r="BF28" s="237" t="str">
        <f t="shared" si="12"/>
        <v/>
      </c>
      <c r="BG28" s="237" t="str">
        <f t="shared" si="13"/>
        <v/>
      </c>
      <c r="BH28" s="237" t="str">
        <f t="shared" si="14"/>
        <v/>
      </c>
      <c r="BI28" s="80" t="str">
        <f t="shared" si="15"/>
        <v/>
      </c>
      <c r="BJ28" s="80" t="str">
        <f t="shared" si="16"/>
        <v/>
      </c>
      <c r="BK28" s="80" t="str">
        <f t="shared" si="17"/>
        <v/>
      </c>
      <c r="BL28" s="80" t="str">
        <f t="shared" si="18"/>
        <v/>
      </c>
      <c r="BM28" s="80" t="str">
        <f t="shared" si="19"/>
        <v/>
      </c>
      <c r="BN28" s="80" t="str">
        <f t="shared" si="20"/>
        <v/>
      </c>
      <c r="BO28" s="80" t="str">
        <f t="shared" si="21"/>
        <v/>
      </c>
      <c r="BP28" s="80" t="str">
        <f t="shared" si="22"/>
        <v/>
      </c>
      <c r="BQ28" s="80" t="str">
        <f t="shared" si="23"/>
        <v/>
      </c>
      <c r="BR28" s="80" t="str">
        <f t="shared" si="24"/>
        <v/>
      </c>
      <c r="BS28" s="80" t="str">
        <f t="shared" si="25"/>
        <v/>
      </c>
      <c r="BT28" s="80" t="str">
        <f t="shared" si="26"/>
        <v/>
      </c>
      <c r="BU28" s="80" t="str">
        <f t="shared" si="27"/>
        <v/>
      </c>
      <c r="BV28" s="80" t="str">
        <f t="shared" si="28"/>
        <v/>
      </c>
      <c r="BW28" s="80" t="str">
        <f t="shared" si="29"/>
        <v/>
      </c>
      <c r="BX28" s="80" t="str">
        <f t="shared" si="30"/>
        <v/>
      </c>
      <c r="BY28" s="80" t="str">
        <f t="shared" si="31"/>
        <v/>
      </c>
      <c r="BZ28" s="80" t="str">
        <f t="shared" si="32"/>
        <v/>
      </c>
      <c r="CA28" s="80" t="str">
        <f t="shared" si="33"/>
        <v/>
      </c>
      <c r="CB28" s="80" t="str">
        <f t="shared" si="34"/>
        <v/>
      </c>
      <c r="CC28" s="80" t="str">
        <f t="shared" si="35"/>
        <v/>
      </c>
      <c r="CD28" s="80" t="str">
        <f t="shared" si="36"/>
        <v/>
      </c>
      <c r="CE28" s="80" t="str">
        <f t="shared" si="37"/>
        <v/>
      </c>
      <c r="CF28" s="80" t="str">
        <f t="shared" si="38"/>
        <v/>
      </c>
      <c r="CG28" s="80" t="str">
        <f t="shared" si="39"/>
        <v/>
      </c>
      <c r="CH28" s="389" t="str">
        <f t="shared" si="40"/>
        <v/>
      </c>
      <c r="CI28" s="237" t="str">
        <f t="shared" si="41"/>
        <v/>
      </c>
      <c r="CJ28" s="237" t="str">
        <f t="shared" si="42"/>
        <v/>
      </c>
      <c r="CK28" s="237" t="str">
        <f t="shared" si="43"/>
        <v/>
      </c>
      <c r="CL28" s="237" t="str">
        <f t="shared" si="44"/>
        <v/>
      </c>
      <c r="CM28" s="237" t="str">
        <f t="shared" si="45"/>
        <v/>
      </c>
      <c r="CN28" s="237" t="str">
        <f t="shared" si="46"/>
        <v/>
      </c>
      <c r="CO28" s="237" t="str">
        <f t="shared" si="47"/>
        <v/>
      </c>
      <c r="CP28" s="237" t="str">
        <f t="shared" si="48"/>
        <v/>
      </c>
      <c r="CQ28" s="237" t="str">
        <f t="shared" si="49"/>
        <v/>
      </c>
      <c r="CR28" s="237" t="str">
        <f t="shared" si="50"/>
        <v/>
      </c>
      <c r="CS28" s="237" t="str">
        <f t="shared" si="51"/>
        <v/>
      </c>
      <c r="CT28" s="237" t="str">
        <f t="shared" si="52"/>
        <v/>
      </c>
      <c r="CU28" s="237" t="str">
        <f t="shared" si="53"/>
        <v/>
      </c>
      <c r="CV28" s="237" t="str">
        <f t="shared" si="54"/>
        <v/>
      </c>
      <c r="CW28" s="237" t="str">
        <f t="shared" si="57"/>
        <v/>
      </c>
      <c r="CX28" s="237" t="str">
        <f t="shared" si="57"/>
        <v/>
      </c>
      <c r="CY28" s="237" t="str">
        <f t="shared" si="57"/>
        <v/>
      </c>
      <c r="CZ28" s="237" t="str">
        <f t="shared" si="57"/>
        <v/>
      </c>
      <c r="DA28" s="237" t="str">
        <f t="shared" si="57"/>
        <v/>
      </c>
      <c r="DB28" s="237" t="str">
        <f t="shared" ref="DB28:DP43" si="59">IF(Z28="R",$B28&amp;" "&amp;$CH$3,"")</f>
        <v/>
      </c>
      <c r="DC28" s="237" t="str">
        <f t="shared" si="59"/>
        <v/>
      </c>
      <c r="DD28" s="237" t="str">
        <f t="shared" si="59"/>
        <v/>
      </c>
      <c r="DE28" s="237" t="str">
        <f t="shared" si="59"/>
        <v/>
      </c>
      <c r="DF28" s="237" t="str">
        <f t="shared" si="59"/>
        <v/>
      </c>
      <c r="DG28" s="237" t="str">
        <f t="shared" si="59"/>
        <v/>
      </c>
      <c r="DH28" s="237" t="str">
        <f t="shared" si="59"/>
        <v/>
      </c>
      <c r="DI28" s="237" t="str">
        <f t="shared" si="59"/>
        <v/>
      </c>
      <c r="DJ28" s="237" t="str">
        <f t="shared" si="59"/>
        <v/>
      </c>
      <c r="DK28" s="237" t="str">
        <f t="shared" si="59"/>
        <v/>
      </c>
      <c r="DL28" s="237" t="str">
        <f t="shared" si="59"/>
        <v/>
      </c>
      <c r="DM28" s="237" t="str">
        <f t="shared" si="59"/>
        <v/>
      </c>
      <c r="DN28" s="237" t="str">
        <f t="shared" si="59"/>
        <v/>
      </c>
      <c r="DO28" s="237" t="str">
        <f t="shared" si="59"/>
        <v/>
      </c>
      <c r="DP28" s="237" t="str">
        <f t="shared" si="59"/>
        <v/>
      </c>
      <c r="DQ28" s="237" t="str">
        <f t="shared" si="58"/>
        <v/>
      </c>
      <c r="DR28" s="237" t="str">
        <f t="shared" si="58"/>
        <v/>
      </c>
      <c r="DS28" s="237" t="str">
        <f t="shared" si="58"/>
        <v/>
      </c>
      <c r="DT28" s="237" t="str">
        <f t="shared" si="58"/>
        <v/>
      </c>
      <c r="DU28" s="237" t="str">
        <f t="shared" si="58"/>
        <v/>
      </c>
    </row>
    <row r="29" spans="1:125" ht="37.5" x14ac:dyDescent="0.3">
      <c r="A29" s="584"/>
      <c r="B29" s="264" t="s">
        <v>179</v>
      </c>
      <c r="C29" s="318"/>
      <c r="D29" s="377" t="s">
        <v>174</v>
      </c>
      <c r="E29" s="157"/>
      <c r="F29" s="389">
        <f>'3 - Saisie Manuelle'!$Z$9</f>
        <v>0</v>
      </c>
      <c r="G29" s="237">
        <f>'3 - Saisie Manuelle'!$Z$10</f>
        <v>0</v>
      </c>
      <c r="H29" s="237">
        <f>'3 - Saisie Manuelle'!$Z$11</f>
        <v>0</v>
      </c>
      <c r="I29" s="237">
        <f>'3 - Saisie Manuelle'!$Z$12</f>
        <v>0</v>
      </c>
      <c r="J29" s="237">
        <f>'3 - Saisie Manuelle'!$Z$13</f>
        <v>0</v>
      </c>
      <c r="K29" s="237">
        <f>'3 - Saisie Manuelle'!$Z$14</f>
        <v>0</v>
      </c>
      <c r="L29" s="237">
        <f>'3 - Saisie Manuelle'!$Z$15</f>
        <v>0</v>
      </c>
      <c r="M29" s="237">
        <f>'3 - Saisie Manuelle'!$Z$16</f>
        <v>0</v>
      </c>
      <c r="N29" s="237">
        <f>'3 - Saisie Manuelle'!$Z$17</f>
        <v>0</v>
      </c>
      <c r="O29" s="237">
        <f>'3 - Saisie Manuelle'!$Z$18</f>
        <v>0</v>
      </c>
      <c r="P29" s="237">
        <f>'3 - Saisie Manuelle'!$Z$19</f>
        <v>0</v>
      </c>
      <c r="Q29" s="237">
        <f>'3 - Saisie Manuelle'!$Z$20</f>
        <v>0</v>
      </c>
      <c r="R29" s="237">
        <f>'3 - Saisie Manuelle'!$Z$21</f>
        <v>0</v>
      </c>
      <c r="S29" s="237">
        <f>'3 - Saisie Manuelle'!$Z$22</f>
        <v>0</v>
      </c>
      <c r="T29" s="237">
        <f>'3 - Saisie Manuelle'!$Z$23</f>
        <v>0</v>
      </c>
      <c r="U29" s="237">
        <f>'3 - Saisie Manuelle'!$Z$24</f>
        <v>0</v>
      </c>
      <c r="V29" s="237">
        <f>'3 - Saisie Manuelle'!$Z$25</f>
        <v>0</v>
      </c>
      <c r="W29" s="237">
        <f>'3 - Saisie Manuelle'!$Z$26</f>
        <v>0</v>
      </c>
      <c r="X29" s="237">
        <f>'3 - Saisie Manuelle'!$Z$27</f>
        <v>0</v>
      </c>
      <c r="Y29" s="237">
        <f>'3 - Saisie Manuelle'!$Z$28</f>
        <v>0</v>
      </c>
      <c r="Z29" s="237">
        <f>'3 - Saisie Manuelle'!$Z$29</f>
        <v>0</v>
      </c>
      <c r="AA29" s="237">
        <f>'3 - Saisie Manuelle'!$Z$30</f>
        <v>0</v>
      </c>
      <c r="AB29" s="237">
        <f>'3 - Saisie Manuelle'!$Z$31</f>
        <v>0</v>
      </c>
      <c r="AC29" s="237">
        <f>'3 - Saisie Manuelle'!$Z$32</f>
        <v>0</v>
      </c>
      <c r="AD29" s="237">
        <f>'3 - Saisie Manuelle'!$Z$33</f>
        <v>0</v>
      </c>
      <c r="AE29" s="237">
        <f>'3 - Saisie Manuelle'!$Z$34</f>
        <v>0</v>
      </c>
      <c r="AF29" s="237">
        <f>'3 - Saisie Manuelle'!$Z$35</f>
        <v>0</v>
      </c>
      <c r="AG29" s="237">
        <f>'3 - Saisie Manuelle'!$Z$36</f>
        <v>0</v>
      </c>
      <c r="AH29" s="237">
        <f>'3 - Saisie Manuelle'!$Z$37</f>
        <v>0</v>
      </c>
      <c r="AI29" s="237">
        <f>'3 - Saisie Manuelle'!$Z$38</f>
        <v>0</v>
      </c>
      <c r="AJ29" s="237">
        <f>'3 - Saisie Manuelle'!$Z$39</f>
        <v>0</v>
      </c>
      <c r="AK29" s="237">
        <f>'3 - Saisie Manuelle'!$Z$40</f>
        <v>0</v>
      </c>
      <c r="AL29" s="237">
        <f>'3 - Saisie Manuelle'!$Z$41</f>
        <v>0</v>
      </c>
      <c r="AM29" s="237">
        <f>'3 - Saisie Manuelle'!$Z$42</f>
        <v>0</v>
      </c>
      <c r="AN29" s="237">
        <f>'3 - Saisie Manuelle'!$Z$43</f>
        <v>0</v>
      </c>
      <c r="AO29" s="237">
        <f>'3 - Saisie Manuelle'!$Z$44</f>
        <v>0</v>
      </c>
      <c r="AP29" s="237">
        <f>'3 - Saisie Manuelle'!$Z$45</f>
        <v>0</v>
      </c>
      <c r="AQ29" s="237">
        <f>'3 - Saisie Manuelle'!$Z$46</f>
        <v>0</v>
      </c>
      <c r="AR29" s="237">
        <f>'3 - Saisie Manuelle'!$Z$47</f>
        <v>0</v>
      </c>
      <c r="AS29" s="237">
        <f>'3 - Saisie Manuelle'!$Z$48</f>
        <v>0</v>
      </c>
      <c r="AT29" s="389" t="str">
        <f t="shared" si="0"/>
        <v/>
      </c>
      <c r="AU29" s="237" t="str">
        <f t="shared" si="1"/>
        <v/>
      </c>
      <c r="AV29" s="237" t="str">
        <f t="shared" si="2"/>
        <v/>
      </c>
      <c r="AW29" s="237" t="str">
        <f t="shared" si="3"/>
        <v/>
      </c>
      <c r="AX29" s="237" t="str">
        <f t="shared" si="4"/>
        <v/>
      </c>
      <c r="AY29" s="237" t="str">
        <f t="shared" si="5"/>
        <v/>
      </c>
      <c r="AZ29" s="237" t="str">
        <f t="shared" si="6"/>
        <v/>
      </c>
      <c r="BA29" s="237" t="str">
        <f t="shared" si="7"/>
        <v/>
      </c>
      <c r="BB29" s="237" t="str">
        <f t="shared" si="8"/>
        <v/>
      </c>
      <c r="BC29" s="237" t="str">
        <f t="shared" si="9"/>
        <v/>
      </c>
      <c r="BD29" s="237" t="str">
        <f t="shared" si="10"/>
        <v/>
      </c>
      <c r="BE29" s="237" t="str">
        <f t="shared" si="11"/>
        <v/>
      </c>
      <c r="BF29" s="237" t="str">
        <f t="shared" si="12"/>
        <v/>
      </c>
      <c r="BG29" s="237" t="str">
        <f t="shared" si="13"/>
        <v/>
      </c>
      <c r="BH29" s="237" t="str">
        <f t="shared" si="14"/>
        <v/>
      </c>
      <c r="BI29" s="80" t="str">
        <f t="shared" si="15"/>
        <v/>
      </c>
      <c r="BJ29" s="80" t="str">
        <f t="shared" si="16"/>
        <v/>
      </c>
      <c r="BK29" s="80" t="str">
        <f t="shared" si="17"/>
        <v/>
      </c>
      <c r="BL29" s="80" t="str">
        <f t="shared" si="18"/>
        <v/>
      </c>
      <c r="BM29" s="80" t="str">
        <f t="shared" si="19"/>
        <v/>
      </c>
      <c r="BN29" s="80" t="str">
        <f t="shared" si="20"/>
        <v/>
      </c>
      <c r="BO29" s="80" t="str">
        <f t="shared" si="21"/>
        <v/>
      </c>
      <c r="BP29" s="80" t="str">
        <f t="shared" si="22"/>
        <v/>
      </c>
      <c r="BQ29" s="80" t="str">
        <f t="shared" si="23"/>
        <v/>
      </c>
      <c r="BR29" s="80" t="str">
        <f t="shared" si="24"/>
        <v/>
      </c>
      <c r="BS29" s="80" t="str">
        <f t="shared" si="25"/>
        <v/>
      </c>
      <c r="BT29" s="80" t="str">
        <f t="shared" si="26"/>
        <v/>
      </c>
      <c r="BU29" s="80" t="str">
        <f t="shared" si="27"/>
        <v/>
      </c>
      <c r="BV29" s="80" t="str">
        <f t="shared" si="28"/>
        <v/>
      </c>
      <c r="BW29" s="80" t="str">
        <f t="shared" si="29"/>
        <v/>
      </c>
      <c r="BX29" s="80" t="str">
        <f t="shared" si="30"/>
        <v/>
      </c>
      <c r="BY29" s="80" t="str">
        <f t="shared" si="31"/>
        <v/>
      </c>
      <c r="BZ29" s="80" t="str">
        <f t="shared" si="32"/>
        <v/>
      </c>
      <c r="CA29" s="80" t="str">
        <f t="shared" si="33"/>
        <v/>
      </c>
      <c r="CB29" s="80" t="str">
        <f t="shared" si="34"/>
        <v/>
      </c>
      <c r="CC29" s="80" t="str">
        <f t="shared" si="35"/>
        <v/>
      </c>
      <c r="CD29" s="80" t="str">
        <f t="shared" si="36"/>
        <v/>
      </c>
      <c r="CE29" s="80" t="str">
        <f t="shared" si="37"/>
        <v/>
      </c>
      <c r="CF29" s="80" t="str">
        <f t="shared" si="38"/>
        <v/>
      </c>
      <c r="CG29" s="80" t="str">
        <f t="shared" si="39"/>
        <v/>
      </c>
      <c r="CH29" s="389" t="str">
        <f t="shared" si="40"/>
        <v/>
      </c>
      <c r="CI29" s="237" t="str">
        <f t="shared" si="41"/>
        <v/>
      </c>
      <c r="CJ29" s="237" t="str">
        <f t="shared" si="42"/>
        <v/>
      </c>
      <c r="CK29" s="237" t="str">
        <f t="shared" si="43"/>
        <v/>
      </c>
      <c r="CL29" s="237" t="str">
        <f t="shared" si="44"/>
        <v/>
      </c>
      <c r="CM29" s="237" t="str">
        <f t="shared" si="45"/>
        <v/>
      </c>
      <c r="CN29" s="237" t="str">
        <f t="shared" si="46"/>
        <v/>
      </c>
      <c r="CO29" s="237" t="str">
        <f t="shared" si="47"/>
        <v/>
      </c>
      <c r="CP29" s="237" t="str">
        <f t="shared" si="48"/>
        <v/>
      </c>
      <c r="CQ29" s="237" t="str">
        <f t="shared" si="49"/>
        <v/>
      </c>
      <c r="CR29" s="237" t="str">
        <f t="shared" si="50"/>
        <v/>
      </c>
      <c r="CS29" s="237" t="str">
        <f t="shared" si="51"/>
        <v/>
      </c>
      <c r="CT29" s="237" t="str">
        <f t="shared" si="52"/>
        <v/>
      </c>
      <c r="CU29" s="237" t="str">
        <f t="shared" si="53"/>
        <v/>
      </c>
      <c r="CV29" s="237" t="str">
        <f t="shared" si="54"/>
        <v/>
      </c>
      <c r="CW29" s="237" t="str">
        <f t="shared" si="57"/>
        <v/>
      </c>
      <c r="CX29" s="237" t="str">
        <f t="shared" si="57"/>
        <v/>
      </c>
      <c r="CY29" s="237" t="str">
        <f t="shared" si="57"/>
        <v/>
      </c>
      <c r="CZ29" s="237" t="str">
        <f t="shared" si="57"/>
        <v/>
      </c>
      <c r="DA29" s="237" t="str">
        <f t="shared" si="57"/>
        <v/>
      </c>
      <c r="DB29" s="237" t="str">
        <f t="shared" si="59"/>
        <v/>
      </c>
      <c r="DC29" s="237" t="str">
        <f t="shared" si="59"/>
        <v/>
      </c>
      <c r="DD29" s="237" t="str">
        <f t="shared" si="59"/>
        <v/>
      </c>
      <c r="DE29" s="237" t="str">
        <f t="shared" si="59"/>
        <v/>
      </c>
      <c r="DF29" s="237" t="str">
        <f t="shared" si="59"/>
        <v/>
      </c>
      <c r="DG29" s="237" t="str">
        <f t="shared" si="59"/>
        <v/>
      </c>
      <c r="DH29" s="237" t="str">
        <f t="shared" si="59"/>
        <v/>
      </c>
      <c r="DI29" s="237" t="str">
        <f t="shared" si="59"/>
        <v/>
      </c>
      <c r="DJ29" s="237" t="str">
        <f t="shared" si="59"/>
        <v/>
      </c>
      <c r="DK29" s="237" t="str">
        <f t="shared" si="59"/>
        <v/>
      </c>
      <c r="DL29" s="237" t="str">
        <f t="shared" si="59"/>
        <v/>
      </c>
      <c r="DM29" s="237" t="str">
        <f t="shared" si="59"/>
        <v/>
      </c>
      <c r="DN29" s="237" t="str">
        <f t="shared" si="59"/>
        <v/>
      </c>
      <c r="DO29" s="237" t="str">
        <f t="shared" si="59"/>
        <v/>
      </c>
      <c r="DP29" s="237" t="str">
        <f t="shared" si="59"/>
        <v/>
      </c>
      <c r="DQ29" s="237" t="str">
        <f t="shared" si="58"/>
        <v/>
      </c>
      <c r="DR29" s="237" t="str">
        <f t="shared" si="58"/>
        <v/>
      </c>
      <c r="DS29" s="237" t="str">
        <f t="shared" si="58"/>
        <v/>
      </c>
      <c r="DT29" s="237" t="str">
        <f t="shared" si="58"/>
        <v/>
      </c>
      <c r="DU29" s="237" t="str">
        <f t="shared" si="58"/>
        <v/>
      </c>
    </row>
    <row r="30" spans="1:125" x14ac:dyDescent="0.35">
      <c r="A30" s="584"/>
      <c r="B30" s="264" t="s">
        <v>180</v>
      </c>
      <c r="C30" s="318"/>
      <c r="D30" s="380" t="s">
        <v>175</v>
      </c>
      <c r="E30" s="158"/>
      <c r="F30" s="389">
        <f>'3 - Saisie Manuelle'!$AA$9</f>
        <v>0</v>
      </c>
      <c r="G30" s="237">
        <f>'3 - Saisie Manuelle'!$AA$10</f>
        <v>0</v>
      </c>
      <c r="H30" s="237">
        <f>'3 - Saisie Manuelle'!$AA$11</f>
        <v>0</v>
      </c>
      <c r="I30" s="237">
        <f>'3 - Saisie Manuelle'!$AA$12</f>
        <v>0</v>
      </c>
      <c r="J30" s="237">
        <f>'3 - Saisie Manuelle'!$AA$13</f>
        <v>0</v>
      </c>
      <c r="K30" s="237">
        <f>'3 - Saisie Manuelle'!$AA$14</f>
        <v>0</v>
      </c>
      <c r="L30" s="237">
        <f>'3 - Saisie Manuelle'!$AA$15</f>
        <v>0</v>
      </c>
      <c r="M30" s="237">
        <f>'3 - Saisie Manuelle'!$AA$16</f>
        <v>0</v>
      </c>
      <c r="N30" s="237">
        <f>'3 - Saisie Manuelle'!$AA$17</f>
        <v>0</v>
      </c>
      <c r="O30" s="237">
        <f>'3 - Saisie Manuelle'!$AA$18</f>
        <v>0</v>
      </c>
      <c r="P30" s="237">
        <f>'3 - Saisie Manuelle'!$AA$19</f>
        <v>0</v>
      </c>
      <c r="Q30" s="237">
        <f>'3 - Saisie Manuelle'!$AA$20</f>
        <v>0</v>
      </c>
      <c r="R30" s="237">
        <f>'3 - Saisie Manuelle'!$AA$21</f>
        <v>0</v>
      </c>
      <c r="S30" s="237">
        <f>'3 - Saisie Manuelle'!$AA$22</f>
        <v>0</v>
      </c>
      <c r="T30" s="237">
        <f>'3 - Saisie Manuelle'!$AA$23</f>
        <v>0</v>
      </c>
      <c r="U30" s="237">
        <f>'3 - Saisie Manuelle'!$AA$24</f>
        <v>0</v>
      </c>
      <c r="V30" s="237">
        <f>'3 - Saisie Manuelle'!$AA$25</f>
        <v>0</v>
      </c>
      <c r="W30" s="237">
        <f>'3 - Saisie Manuelle'!$AA$26</f>
        <v>0</v>
      </c>
      <c r="X30" s="237">
        <f>'3 - Saisie Manuelle'!$AA$27</f>
        <v>0</v>
      </c>
      <c r="Y30" s="237">
        <f>'3 - Saisie Manuelle'!$AA$28</f>
        <v>0</v>
      </c>
      <c r="Z30" s="237">
        <f>'3 - Saisie Manuelle'!$AA$29</f>
        <v>0</v>
      </c>
      <c r="AA30" s="237">
        <f>'3 - Saisie Manuelle'!$AA$30</f>
        <v>0</v>
      </c>
      <c r="AB30" s="237">
        <f>'3 - Saisie Manuelle'!$AA$31</f>
        <v>0</v>
      </c>
      <c r="AC30" s="237">
        <f>'3 - Saisie Manuelle'!$AA$32</f>
        <v>0</v>
      </c>
      <c r="AD30" s="237">
        <f>'3 - Saisie Manuelle'!$AA$33</f>
        <v>0</v>
      </c>
      <c r="AE30" s="237">
        <f>'3 - Saisie Manuelle'!$AA$34</f>
        <v>0</v>
      </c>
      <c r="AF30" s="237">
        <f>'3 - Saisie Manuelle'!$AA$35</f>
        <v>0</v>
      </c>
      <c r="AG30" s="237">
        <f>'3 - Saisie Manuelle'!$AA$36</f>
        <v>0</v>
      </c>
      <c r="AH30" s="237">
        <f>'3 - Saisie Manuelle'!$AA$37</f>
        <v>0</v>
      </c>
      <c r="AI30" s="237">
        <f>'3 - Saisie Manuelle'!$AA$38</f>
        <v>0</v>
      </c>
      <c r="AJ30" s="237">
        <f>'3 - Saisie Manuelle'!$AA$39</f>
        <v>0</v>
      </c>
      <c r="AK30" s="237">
        <f>'3 - Saisie Manuelle'!$AA$40</f>
        <v>0</v>
      </c>
      <c r="AL30" s="237">
        <f>'3 - Saisie Manuelle'!$AA$41</f>
        <v>0</v>
      </c>
      <c r="AM30" s="237">
        <f>'3 - Saisie Manuelle'!$AA$42</f>
        <v>0</v>
      </c>
      <c r="AN30" s="237">
        <f>'3 - Saisie Manuelle'!$AA$43</f>
        <v>0</v>
      </c>
      <c r="AO30" s="237">
        <f>'3 - Saisie Manuelle'!$AA$44</f>
        <v>0</v>
      </c>
      <c r="AP30" s="237">
        <f>'3 - Saisie Manuelle'!$AA$45</f>
        <v>0</v>
      </c>
      <c r="AQ30" s="237">
        <f>'3 - Saisie Manuelle'!$AA$46</f>
        <v>0</v>
      </c>
      <c r="AR30" s="237">
        <f>'3 - Saisie Manuelle'!$AA$47</f>
        <v>0</v>
      </c>
      <c r="AS30" s="237">
        <f>'3 - Saisie Manuelle'!$AA$48</f>
        <v>0</v>
      </c>
      <c r="AT30" s="389" t="str">
        <f t="shared" si="0"/>
        <v/>
      </c>
      <c r="AU30" s="237" t="str">
        <f t="shared" si="1"/>
        <v/>
      </c>
      <c r="AV30" s="237" t="str">
        <f t="shared" si="2"/>
        <v/>
      </c>
      <c r="AW30" s="237" t="str">
        <f t="shared" si="3"/>
        <v/>
      </c>
      <c r="AX30" s="237" t="str">
        <f t="shared" si="4"/>
        <v/>
      </c>
      <c r="AY30" s="237" t="str">
        <f t="shared" si="5"/>
        <v/>
      </c>
      <c r="AZ30" s="237" t="str">
        <f t="shared" si="6"/>
        <v/>
      </c>
      <c r="BA30" s="237" t="str">
        <f t="shared" si="7"/>
        <v/>
      </c>
      <c r="BB30" s="237" t="str">
        <f t="shared" si="8"/>
        <v/>
      </c>
      <c r="BC30" s="237" t="str">
        <f t="shared" si="9"/>
        <v/>
      </c>
      <c r="BD30" s="237" t="str">
        <f t="shared" si="10"/>
        <v/>
      </c>
      <c r="BE30" s="237" t="str">
        <f t="shared" si="11"/>
        <v/>
      </c>
      <c r="BF30" s="237" t="str">
        <f t="shared" si="12"/>
        <v/>
      </c>
      <c r="BG30" s="237" t="str">
        <f t="shared" si="13"/>
        <v/>
      </c>
      <c r="BH30" s="237" t="str">
        <f t="shared" si="14"/>
        <v/>
      </c>
      <c r="BI30" s="80" t="str">
        <f t="shared" si="15"/>
        <v/>
      </c>
      <c r="BJ30" s="80" t="str">
        <f t="shared" si="16"/>
        <v/>
      </c>
      <c r="BK30" s="80" t="str">
        <f t="shared" si="17"/>
        <v/>
      </c>
      <c r="BL30" s="80" t="str">
        <f t="shared" si="18"/>
        <v/>
      </c>
      <c r="BM30" s="80" t="str">
        <f t="shared" si="19"/>
        <v/>
      </c>
      <c r="BN30" s="80" t="str">
        <f t="shared" si="20"/>
        <v/>
      </c>
      <c r="BO30" s="80" t="str">
        <f t="shared" si="21"/>
        <v/>
      </c>
      <c r="BP30" s="80" t="str">
        <f t="shared" si="22"/>
        <v/>
      </c>
      <c r="BQ30" s="80" t="str">
        <f t="shared" si="23"/>
        <v/>
      </c>
      <c r="BR30" s="80" t="str">
        <f t="shared" si="24"/>
        <v/>
      </c>
      <c r="BS30" s="80" t="str">
        <f t="shared" si="25"/>
        <v/>
      </c>
      <c r="BT30" s="80" t="str">
        <f t="shared" si="26"/>
        <v/>
      </c>
      <c r="BU30" s="80" t="str">
        <f t="shared" si="27"/>
        <v/>
      </c>
      <c r="BV30" s="80" t="str">
        <f t="shared" si="28"/>
        <v/>
      </c>
      <c r="BW30" s="80" t="str">
        <f t="shared" si="29"/>
        <v/>
      </c>
      <c r="BX30" s="80" t="str">
        <f t="shared" si="30"/>
        <v/>
      </c>
      <c r="BY30" s="80" t="str">
        <f t="shared" si="31"/>
        <v/>
      </c>
      <c r="BZ30" s="80" t="str">
        <f t="shared" si="32"/>
        <v/>
      </c>
      <c r="CA30" s="80" t="str">
        <f t="shared" si="33"/>
        <v/>
      </c>
      <c r="CB30" s="80" t="str">
        <f t="shared" si="34"/>
        <v/>
      </c>
      <c r="CC30" s="80" t="str">
        <f t="shared" si="35"/>
        <v/>
      </c>
      <c r="CD30" s="80" t="str">
        <f t="shared" si="36"/>
        <v/>
      </c>
      <c r="CE30" s="80" t="str">
        <f t="shared" si="37"/>
        <v/>
      </c>
      <c r="CF30" s="80" t="str">
        <f t="shared" si="38"/>
        <v/>
      </c>
      <c r="CG30" s="80" t="str">
        <f t="shared" si="39"/>
        <v/>
      </c>
      <c r="CH30" s="389" t="str">
        <f t="shared" si="40"/>
        <v/>
      </c>
      <c r="CI30" s="237" t="str">
        <f t="shared" si="41"/>
        <v/>
      </c>
      <c r="CJ30" s="237" t="str">
        <f t="shared" si="42"/>
        <v/>
      </c>
      <c r="CK30" s="237" t="str">
        <f t="shared" si="43"/>
        <v/>
      </c>
      <c r="CL30" s="237" t="str">
        <f t="shared" si="44"/>
        <v/>
      </c>
      <c r="CM30" s="237" t="str">
        <f t="shared" si="45"/>
        <v/>
      </c>
      <c r="CN30" s="237" t="str">
        <f t="shared" si="46"/>
        <v/>
      </c>
      <c r="CO30" s="237" t="str">
        <f t="shared" si="47"/>
        <v/>
      </c>
      <c r="CP30" s="237" t="str">
        <f t="shared" si="48"/>
        <v/>
      </c>
      <c r="CQ30" s="237" t="str">
        <f t="shared" si="49"/>
        <v/>
      </c>
      <c r="CR30" s="237" t="str">
        <f t="shared" si="50"/>
        <v/>
      </c>
      <c r="CS30" s="237" t="str">
        <f t="shared" si="51"/>
        <v/>
      </c>
      <c r="CT30" s="237" t="str">
        <f t="shared" si="52"/>
        <v/>
      </c>
      <c r="CU30" s="237" t="str">
        <f t="shared" si="53"/>
        <v/>
      </c>
      <c r="CV30" s="237" t="str">
        <f t="shared" si="54"/>
        <v/>
      </c>
      <c r="CW30" s="237" t="str">
        <f t="shared" si="57"/>
        <v/>
      </c>
      <c r="CX30" s="237" t="str">
        <f t="shared" si="57"/>
        <v/>
      </c>
      <c r="CY30" s="237" t="str">
        <f t="shared" si="57"/>
        <v/>
      </c>
      <c r="CZ30" s="237" t="str">
        <f t="shared" si="57"/>
        <v/>
      </c>
      <c r="DA30" s="237" t="str">
        <f t="shared" si="57"/>
        <v/>
      </c>
      <c r="DB30" s="237" t="str">
        <f t="shared" si="59"/>
        <v/>
      </c>
      <c r="DC30" s="237" t="str">
        <f t="shared" si="59"/>
        <v/>
      </c>
      <c r="DD30" s="237" t="str">
        <f t="shared" si="59"/>
        <v/>
      </c>
      <c r="DE30" s="237" t="str">
        <f t="shared" si="59"/>
        <v/>
      </c>
      <c r="DF30" s="237" t="str">
        <f t="shared" si="59"/>
        <v/>
      </c>
      <c r="DG30" s="237" t="str">
        <f t="shared" si="59"/>
        <v/>
      </c>
      <c r="DH30" s="237" t="str">
        <f t="shared" si="59"/>
        <v/>
      </c>
      <c r="DI30" s="237" t="str">
        <f t="shared" si="59"/>
        <v/>
      </c>
      <c r="DJ30" s="237" t="str">
        <f t="shared" si="59"/>
        <v/>
      </c>
      <c r="DK30" s="237" t="str">
        <f t="shared" si="59"/>
        <v/>
      </c>
      <c r="DL30" s="237" t="str">
        <f t="shared" si="59"/>
        <v/>
      </c>
      <c r="DM30" s="237" t="str">
        <f t="shared" si="59"/>
        <v/>
      </c>
      <c r="DN30" s="237" t="str">
        <f t="shared" si="59"/>
        <v/>
      </c>
      <c r="DO30" s="237" t="str">
        <f t="shared" si="59"/>
        <v/>
      </c>
      <c r="DP30" s="237" t="str">
        <f t="shared" si="59"/>
        <v/>
      </c>
      <c r="DQ30" s="237" t="str">
        <f t="shared" si="58"/>
        <v/>
      </c>
      <c r="DR30" s="237" t="str">
        <f t="shared" si="58"/>
        <v/>
      </c>
      <c r="DS30" s="237" t="str">
        <f t="shared" si="58"/>
        <v/>
      </c>
      <c r="DT30" s="237" t="str">
        <f t="shared" si="58"/>
        <v/>
      </c>
      <c r="DU30" s="237" t="str">
        <f t="shared" si="58"/>
        <v/>
      </c>
    </row>
    <row r="31" spans="1:125" ht="21.75" thickBot="1" x14ac:dyDescent="0.4">
      <c r="A31" s="585"/>
      <c r="B31" s="266" t="s">
        <v>181</v>
      </c>
      <c r="C31" s="316"/>
      <c r="D31" s="382" t="s">
        <v>176</v>
      </c>
      <c r="E31" s="158"/>
      <c r="F31" s="389">
        <f>'3 - Saisie Manuelle'!$AB$9</f>
        <v>0</v>
      </c>
      <c r="G31" s="237">
        <f>'3 - Saisie Manuelle'!$AB$10</f>
        <v>0</v>
      </c>
      <c r="H31" s="237">
        <f>'3 - Saisie Manuelle'!$AB$11</f>
        <v>0</v>
      </c>
      <c r="I31" s="237">
        <f>'3 - Saisie Manuelle'!$AB$12</f>
        <v>0</v>
      </c>
      <c r="J31" s="237">
        <f>'3 - Saisie Manuelle'!$AB$13</f>
        <v>0</v>
      </c>
      <c r="K31" s="237">
        <f>'3 - Saisie Manuelle'!$AB$14</f>
        <v>0</v>
      </c>
      <c r="L31" s="237">
        <f>'3 - Saisie Manuelle'!$AB$15</f>
        <v>0</v>
      </c>
      <c r="M31" s="237">
        <f>'3 - Saisie Manuelle'!$AB$16</f>
        <v>0</v>
      </c>
      <c r="N31" s="237">
        <f>'3 - Saisie Manuelle'!$AB$17</f>
        <v>0</v>
      </c>
      <c r="O31" s="237">
        <f>'3 - Saisie Manuelle'!$AB$18</f>
        <v>0</v>
      </c>
      <c r="P31" s="237">
        <f>'3 - Saisie Manuelle'!$AB$19</f>
        <v>0</v>
      </c>
      <c r="Q31" s="237">
        <f>'3 - Saisie Manuelle'!$AB$20</f>
        <v>0</v>
      </c>
      <c r="R31" s="237">
        <f>'3 - Saisie Manuelle'!$AB$21</f>
        <v>0</v>
      </c>
      <c r="S31" s="237">
        <f>'3 - Saisie Manuelle'!$AB$22</f>
        <v>0</v>
      </c>
      <c r="T31" s="237">
        <f>'3 - Saisie Manuelle'!$AB$23</f>
        <v>0</v>
      </c>
      <c r="U31" s="237">
        <f>'3 - Saisie Manuelle'!$AB$24</f>
        <v>0</v>
      </c>
      <c r="V31" s="237">
        <f>'3 - Saisie Manuelle'!$AB$25</f>
        <v>0</v>
      </c>
      <c r="W31" s="237">
        <f>'3 - Saisie Manuelle'!$AB$26</f>
        <v>0</v>
      </c>
      <c r="X31" s="237">
        <f>'3 - Saisie Manuelle'!$AB$27</f>
        <v>0</v>
      </c>
      <c r="Y31" s="237">
        <f>'3 - Saisie Manuelle'!$AB$28</f>
        <v>0</v>
      </c>
      <c r="Z31" s="237">
        <f>'3 - Saisie Manuelle'!$AB$29</f>
        <v>0</v>
      </c>
      <c r="AA31" s="237">
        <f>'3 - Saisie Manuelle'!$AB$30</f>
        <v>0</v>
      </c>
      <c r="AB31" s="237">
        <f>'3 - Saisie Manuelle'!$AB$31</f>
        <v>0</v>
      </c>
      <c r="AC31" s="237">
        <f>'3 - Saisie Manuelle'!$AB$32</f>
        <v>0</v>
      </c>
      <c r="AD31" s="237">
        <f>'3 - Saisie Manuelle'!$AB$33</f>
        <v>0</v>
      </c>
      <c r="AE31" s="237">
        <f>'3 - Saisie Manuelle'!$AB$34</f>
        <v>0</v>
      </c>
      <c r="AF31" s="237">
        <f>'3 - Saisie Manuelle'!$AB$35</f>
        <v>0</v>
      </c>
      <c r="AG31" s="237">
        <f>'3 - Saisie Manuelle'!$AB$36</f>
        <v>0</v>
      </c>
      <c r="AH31" s="237">
        <f>'3 - Saisie Manuelle'!$AB$37</f>
        <v>0</v>
      </c>
      <c r="AI31" s="237">
        <f>'3 - Saisie Manuelle'!$AB$38</f>
        <v>0</v>
      </c>
      <c r="AJ31" s="237">
        <f>'3 - Saisie Manuelle'!$AB$39</f>
        <v>0</v>
      </c>
      <c r="AK31" s="237">
        <f>'3 - Saisie Manuelle'!$AB$40</f>
        <v>0</v>
      </c>
      <c r="AL31" s="237">
        <f>'3 - Saisie Manuelle'!$AB$41</f>
        <v>0</v>
      </c>
      <c r="AM31" s="237">
        <f>'3 - Saisie Manuelle'!$AB$42</f>
        <v>0</v>
      </c>
      <c r="AN31" s="237">
        <f>'3 - Saisie Manuelle'!$AB$43</f>
        <v>0</v>
      </c>
      <c r="AO31" s="237">
        <f>'3 - Saisie Manuelle'!$AB$44</f>
        <v>0</v>
      </c>
      <c r="AP31" s="237">
        <f>'3 - Saisie Manuelle'!$AB$45</f>
        <v>0</v>
      </c>
      <c r="AQ31" s="237">
        <f>'3 - Saisie Manuelle'!$AB$46</f>
        <v>0</v>
      </c>
      <c r="AR31" s="237">
        <f>'3 - Saisie Manuelle'!$AB$47</f>
        <v>0</v>
      </c>
      <c r="AS31" s="237">
        <f>'3 - Saisie Manuelle'!$AB$48</f>
        <v>0</v>
      </c>
      <c r="AT31" s="389" t="str">
        <f t="shared" si="0"/>
        <v/>
      </c>
      <c r="AU31" s="237" t="str">
        <f t="shared" si="1"/>
        <v/>
      </c>
      <c r="AV31" s="237" t="str">
        <f t="shared" si="2"/>
        <v/>
      </c>
      <c r="AW31" s="237" t="str">
        <f t="shared" si="3"/>
        <v/>
      </c>
      <c r="AX31" s="237" t="str">
        <f t="shared" si="4"/>
        <v/>
      </c>
      <c r="AY31" s="237" t="str">
        <f t="shared" si="5"/>
        <v/>
      </c>
      <c r="AZ31" s="237" t="str">
        <f t="shared" si="6"/>
        <v/>
      </c>
      <c r="BA31" s="237" t="str">
        <f t="shared" si="7"/>
        <v/>
      </c>
      <c r="BB31" s="237" t="str">
        <f t="shared" si="8"/>
        <v/>
      </c>
      <c r="BC31" s="237" t="str">
        <f t="shared" si="9"/>
        <v/>
      </c>
      <c r="BD31" s="237" t="str">
        <f t="shared" si="10"/>
        <v/>
      </c>
      <c r="BE31" s="237" t="str">
        <f t="shared" si="11"/>
        <v/>
      </c>
      <c r="BF31" s="237" t="str">
        <f t="shared" si="12"/>
        <v/>
      </c>
      <c r="BG31" s="237" t="str">
        <f t="shared" si="13"/>
        <v/>
      </c>
      <c r="BH31" s="237" t="str">
        <f t="shared" si="14"/>
        <v/>
      </c>
      <c r="BI31" s="80" t="str">
        <f t="shared" si="15"/>
        <v/>
      </c>
      <c r="BJ31" s="80" t="str">
        <f t="shared" si="16"/>
        <v/>
      </c>
      <c r="BK31" s="80" t="str">
        <f t="shared" si="17"/>
        <v/>
      </c>
      <c r="BL31" s="80" t="str">
        <f t="shared" si="18"/>
        <v/>
      </c>
      <c r="BM31" s="80" t="str">
        <f t="shared" si="19"/>
        <v/>
      </c>
      <c r="BN31" s="80" t="str">
        <f t="shared" si="20"/>
        <v/>
      </c>
      <c r="BO31" s="80" t="str">
        <f t="shared" si="21"/>
        <v/>
      </c>
      <c r="BP31" s="80" t="str">
        <f t="shared" si="22"/>
        <v/>
      </c>
      <c r="BQ31" s="80" t="str">
        <f t="shared" si="23"/>
        <v/>
      </c>
      <c r="BR31" s="80" t="str">
        <f t="shared" si="24"/>
        <v/>
      </c>
      <c r="BS31" s="80" t="str">
        <f t="shared" si="25"/>
        <v/>
      </c>
      <c r="BT31" s="80" t="str">
        <f t="shared" si="26"/>
        <v/>
      </c>
      <c r="BU31" s="80" t="str">
        <f t="shared" si="27"/>
        <v/>
      </c>
      <c r="BV31" s="80" t="str">
        <f t="shared" si="28"/>
        <v/>
      </c>
      <c r="BW31" s="80" t="str">
        <f t="shared" si="29"/>
        <v/>
      </c>
      <c r="BX31" s="80" t="str">
        <f t="shared" si="30"/>
        <v/>
      </c>
      <c r="BY31" s="80" t="str">
        <f t="shared" si="31"/>
        <v/>
      </c>
      <c r="BZ31" s="80" t="str">
        <f t="shared" si="32"/>
        <v/>
      </c>
      <c r="CA31" s="80" t="str">
        <f t="shared" si="33"/>
        <v/>
      </c>
      <c r="CB31" s="80" t="str">
        <f t="shared" si="34"/>
        <v/>
      </c>
      <c r="CC31" s="80" t="str">
        <f t="shared" si="35"/>
        <v/>
      </c>
      <c r="CD31" s="80" t="str">
        <f t="shared" si="36"/>
        <v/>
      </c>
      <c r="CE31" s="80" t="str">
        <f t="shared" si="37"/>
        <v/>
      </c>
      <c r="CF31" s="80" t="str">
        <f t="shared" si="38"/>
        <v/>
      </c>
      <c r="CG31" s="80" t="str">
        <f t="shared" si="39"/>
        <v/>
      </c>
      <c r="CH31" s="389" t="str">
        <f t="shared" si="40"/>
        <v/>
      </c>
      <c r="CI31" s="237" t="str">
        <f t="shared" si="41"/>
        <v/>
      </c>
      <c r="CJ31" s="237" t="str">
        <f t="shared" si="42"/>
        <v/>
      </c>
      <c r="CK31" s="237" t="str">
        <f t="shared" si="43"/>
        <v/>
      </c>
      <c r="CL31" s="237" t="str">
        <f t="shared" si="44"/>
        <v/>
      </c>
      <c r="CM31" s="237" t="str">
        <f t="shared" si="45"/>
        <v/>
      </c>
      <c r="CN31" s="237" t="str">
        <f t="shared" si="46"/>
        <v/>
      </c>
      <c r="CO31" s="237" t="str">
        <f t="shared" si="47"/>
        <v/>
      </c>
      <c r="CP31" s="237" t="str">
        <f t="shared" si="48"/>
        <v/>
      </c>
      <c r="CQ31" s="237" t="str">
        <f t="shared" si="49"/>
        <v/>
      </c>
      <c r="CR31" s="237" t="str">
        <f t="shared" si="50"/>
        <v/>
      </c>
      <c r="CS31" s="237" t="str">
        <f t="shared" si="51"/>
        <v/>
      </c>
      <c r="CT31" s="237" t="str">
        <f t="shared" si="52"/>
        <v/>
      </c>
      <c r="CU31" s="237" t="str">
        <f t="shared" si="53"/>
        <v/>
      </c>
      <c r="CV31" s="237" t="str">
        <f t="shared" si="54"/>
        <v/>
      </c>
      <c r="CW31" s="237" t="str">
        <f t="shared" si="57"/>
        <v/>
      </c>
      <c r="CX31" s="237" t="str">
        <f t="shared" si="57"/>
        <v/>
      </c>
      <c r="CY31" s="237" t="str">
        <f t="shared" si="57"/>
        <v/>
      </c>
      <c r="CZ31" s="237" t="str">
        <f t="shared" si="57"/>
        <v/>
      </c>
      <c r="DA31" s="237" t="str">
        <f t="shared" si="57"/>
        <v/>
      </c>
      <c r="DB31" s="237" t="str">
        <f t="shared" si="59"/>
        <v/>
      </c>
      <c r="DC31" s="237" t="str">
        <f t="shared" si="59"/>
        <v/>
      </c>
      <c r="DD31" s="237" t="str">
        <f t="shared" si="59"/>
        <v/>
      </c>
      <c r="DE31" s="237" t="str">
        <f t="shared" si="59"/>
        <v/>
      </c>
      <c r="DF31" s="237" t="str">
        <f t="shared" si="59"/>
        <v/>
      </c>
      <c r="DG31" s="237" t="str">
        <f t="shared" si="59"/>
        <v/>
      </c>
      <c r="DH31" s="237" t="str">
        <f t="shared" si="59"/>
        <v/>
      </c>
      <c r="DI31" s="237" t="str">
        <f t="shared" si="59"/>
        <v/>
      </c>
      <c r="DJ31" s="237" t="str">
        <f t="shared" si="59"/>
        <v/>
      </c>
      <c r="DK31" s="237" t="str">
        <f t="shared" si="59"/>
        <v/>
      </c>
      <c r="DL31" s="237" t="str">
        <f t="shared" si="59"/>
        <v/>
      </c>
      <c r="DM31" s="237" t="str">
        <f t="shared" si="59"/>
        <v/>
      </c>
      <c r="DN31" s="237" t="str">
        <f t="shared" si="59"/>
        <v/>
      </c>
      <c r="DO31" s="237" t="str">
        <f t="shared" si="59"/>
        <v/>
      </c>
      <c r="DP31" s="237" t="str">
        <f t="shared" si="59"/>
        <v/>
      </c>
      <c r="DQ31" s="237" t="str">
        <f t="shared" si="58"/>
        <v/>
      </c>
      <c r="DR31" s="237" t="str">
        <f t="shared" si="58"/>
        <v/>
      </c>
      <c r="DS31" s="237" t="str">
        <f t="shared" si="58"/>
        <v/>
      </c>
      <c r="DT31" s="237" t="str">
        <f t="shared" si="58"/>
        <v/>
      </c>
      <c r="DU31" s="237" t="str">
        <f t="shared" si="58"/>
        <v/>
      </c>
    </row>
    <row r="32" spans="1:125" ht="38.25" x14ac:dyDescent="0.35">
      <c r="A32" s="586" t="s">
        <v>182</v>
      </c>
      <c r="B32" s="267" t="s">
        <v>74</v>
      </c>
      <c r="C32" s="317"/>
      <c r="D32" s="383" t="s">
        <v>183</v>
      </c>
      <c r="E32" s="158"/>
      <c r="F32" s="389">
        <f>'3 - Saisie Manuelle'!$AC$9</f>
        <v>0</v>
      </c>
      <c r="G32" s="237">
        <f>'3 - Saisie Manuelle'!$AC$10</f>
        <v>0</v>
      </c>
      <c r="H32" s="237">
        <f>'3 - Saisie Manuelle'!$AC$11</f>
        <v>0</v>
      </c>
      <c r="I32" s="237">
        <f>'3 - Saisie Manuelle'!$AC$12</f>
        <v>0</v>
      </c>
      <c r="J32" s="237">
        <f>'3 - Saisie Manuelle'!$AC$13</f>
        <v>0</v>
      </c>
      <c r="K32" s="237">
        <f>'3 - Saisie Manuelle'!$AC$14</f>
        <v>0</v>
      </c>
      <c r="L32" s="237">
        <f>'3 - Saisie Manuelle'!$AC$15</f>
        <v>0</v>
      </c>
      <c r="M32" s="237">
        <f>'3 - Saisie Manuelle'!$AC$16</f>
        <v>0</v>
      </c>
      <c r="N32" s="237">
        <f>'3 - Saisie Manuelle'!$AC$17</f>
        <v>0</v>
      </c>
      <c r="O32" s="237">
        <f>'3 - Saisie Manuelle'!$AC$18</f>
        <v>0</v>
      </c>
      <c r="P32" s="237">
        <f>'3 - Saisie Manuelle'!$AC$19</f>
        <v>0</v>
      </c>
      <c r="Q32" s="237">
        <f>'3 - Saisie Manuelle'!$AC$20</f>
        <v>0</v>
      </c>
      <c r="R32" s="237">
        <f>'3 - Saisie Manuelle'!$AC$21</f>
        <v>0</v>
      </c>
      <c r="S32" s="237">
        <f>'3 - Saisie Manuelle'!$AC$22</f>
        <v>0</v>
      </c>
      <c r="T32" s="237">
        <f>'3 - Saisie Manuelle'!$AC$23</f>
        <v>0</v>
      </c>
      <c r="U32" s="237">
        <f>'3 - Saisie Manuelle'!$AC$24</f>
        <v>0</v>
      </c>
      <c r="V32" s="237">
        <f>'3 - Saisie Manuelle'!$AC$25</f>
        <v>0</v>
      </c>
      <c r="W32" s="237">
        <f>'3 - Saisie Manuelle'!$AC$26</f>
        <v>0</v>
      </c>
      <c r="X32" s="237">
        <f>'3 - Saisie Manuelle'!$AC$27</f>
        <v>0</v>
      </c>
      <c r="Y32" s="237">
        <f>'3 - Saisie Manuelle'!$AC$28</f>
        <v>0</v>
      </c>
      <c r="Z32" s="237">
        <f>'3 - Saisie Manuelle'!$AC$29</f>
        <v>0</v>
      </c>
      <c r="AA32" s="237">
        <f>'3 - Saisie Manuelle'!$AC$30</f>
        <v>0</v>
      </c>
      <c r="AB32" s="237">
        <f>'3 - Saisie Manuelle'!$AC$31</f>
        <v>0</v>
      </c>
      <c r="AC32" s="237">
        <f>'3 - Saisie Manuelle'!$AC$32</f>
        <v>0</v>
      </c>
      <c r="AD32" s="237">
        <f>'3 - Saisie Manuelle'!$AC$33</f>
        <v>0</v>
      </c>
      <c r="AE32" s="237">
        <f>'3 - Saisie Manuelle'!$AC$34</f>
        <v>0</v>
      </c>
      <c r="AF32" s="237">
        <f>'3 - Saisie Manuelle'!$AC$35</f>
        <v>0</v>
      </c>
      <c r="AG32" s="237">
        <f>'3 - Saisie Manuelle'!$AC$36</f>
        <v>0</v>
      </c>
      <c r="AH32" s="237">
        <f>'3 - Saisie Manuelle'!$AC$37</f>
        <v>0</v>
      </c>
      <c r="AI32" s="237">
        <f>'3 - Saisie Manuelle'!$AC$38</f>
        <v>0</v>
      </c>
      <c r="AJ32" s="237">
        <f>'3 - Saisie Manuelle'!$AC$39</f>
        <v>0</v>
      </c>
      <c r="AK32" s="237">
        <f>'3 - Saisie Manuelle'!$AC$40</f>
        <v>0</v>
      </c>
      <c r="AL32" s="237">
        <f>'3 - Saisie Manuelle'!$AC$41</f>
        <v>0</v>
      </c>
      <c r="AM32" s="237">
        <f>'3 - Saisie Manuelle'!$AC$42</f>
        <v>0</v>
      </c>
      <c r="AN32" s="237">
        <f>'3 - Saisie Manuelle'!$AC$43</f>
        <v>0</v>
      </c>
      <c r="AO32" s="237">
        <f>'3 - Saisie Manuelle'!$AC$44</f>
        <v>0</v>
      </c>
      <c r="AP32" s="237">
        <f>'3 - Saisie Manuelle'!$AC$45</f>
        <v>0</v>
      </c>
      <c r="AQ32" s="237">
        <f>'3 - Saisie Manuelle'!$AC$46</f>
        <v>0</v>
      </c>
      <c r="AR32" s="237">
        <f>'3 - Saisie Manuelle'!$AC$47</f>
        <v>0</v>
      </c>
      <c r="AS32" s="237">
        <f>'3 - Saisie Manuelle'!$AC$48</f>
        <v>0</v>
      </c>
      <c r="AT32" s="389" t="str">
        <f t="shared" si="0"/>
        <v/>
      </c>
      <c r="AU32" s="237" t="str">
        <f t="shared" si="1"/>
        <v/>
      </c>
      <c r="AV32" s="237" t="str">
        <f t="shared" si="2"/>
        <v/>
      </c>
      <c r="AW32" s="237" t="str">
        <f t="shared" si="3"/>
        <v/>
      </c>
      <c r="AX32" s="237" t="str">
        <f t="shared" si="4"/>
        <v/>
      </c>
      <c r="AY32" s="237" t="str">
        <f t="shared" si="5"/>
        <v/>
      </c>
      <c r="AZ32" s="237" t="str">
        <f t="shared" si="6"/>
        <v/>
      </c>
      <c r="BA32" s="237" t="str">
        <f t="shared" si="7"/>
        <v/>
      </c>
      <c r="BB32" s="237" t="str">
        <f t="shared" si="8"/>
        <v/>
      </c>
      <c r="BC32" s="237" t="str">
        <f t="shared" si="9"/>
        <v/>
      </c>
      <c r="BD32" s="237" t="str">
        <f t="shared" si="10"/>
        <v/>
      </c>
      <c r="BE32" s="237" t="str">
        <f t="shared" si="11"/>
        <v/>
      </c>
      <c r="BF32" s="237" t="str">
        <f t="shared" si="12"/>
        <v/>
      </c>
      <c r="BG32" s="237" t="str">
        <f t="shared" si="13"/>
        <v/>
      </c>
      <c r="BH32" s="237" t="str">
        <f t="shared" si="14"/>
        <v/>
      </c>
      <c r="BI32" s="80" t="str">
        <f t="shared" si="15"/>
        <v/>
      </c>
      <c r="BJ32" s="80" t="str">
        <f t="shared" si="16"/>
        <v/>
      </c>
      <c r="BK32" s="80" t="str">
        <f t="shared" si="17"/>
        <v/>
      </c>
      <c r="BL32" s="80" t="str">
        <f t="shared" si="18"/>
        <v/>
      </c>
      <c r="BM32" s="80" t="str">
        <f t="shared" si="19"/>
        <v/>
      </c>
      <c r="BN32" s="80" t="str">
        <f t="shared" si="20"/>
        <v/>
      </c>
      <c r="BO32" s="80" t="str">
        <f t="shared" si="21"/>
        <v/>
      </c>
      <c r="BP32" s="80" t="str">
        <f t="shared" si="22"/>
        <v/>
      </c>
      <c r="BQ32" s="80" t="str">
        <f t="shared" si="23"/>
        <v/>
      </c>
      <c r="BR32" s="80" t="str">
        <f t="shared" si="24"/>
        <v/>
      </c>
      <c r="BS32" s="80" t="str">
        <f t="shared" si="25"/>
        <v/>
      </c>
      <c r="BT32" s="80" t="str">
        <f t="shared" si="26"/>
        <v/>
      </c>
      <c r="BU32" s="80" t="str">
        <f t="shared" si="27"/>
        <v/>
      </c>
      <c r="BV32" s="80" t="str">
        <f t="shared" si="28"/>
        <v/>
      </c>
      <c r="BW32" s="80" t="str">
        <f t="shared" si="29"/>
        <v/>
      </c>
      <c r="BX32" s="80" t="str">
        <f t="shared" si="30"/>
        <v/>
      </c>
      <c r="BY32" s="80" t="str">
        <f t="shared" si="31"/>
        <v/>
      </c>
      <c r="BZ32" s="80" t="str">
        <f t="shared" si="32"/>
        <v/>
      </c>
      <c r="CA32" s="80" t="str">
        <f t="shared" si="33"/>
        <v/>
      </c>
      <c r="CB32" s="80" t="str">
        <f t="shared" si="34"/>
        <v/>
      </c>
      <c r="CC32" s="80" t="str">
        <f t="shared" si="35"/>
        <v/>
      </c>
      <c r="CD32" s="80" t="str">
        <f t="shared" si="36"/>
        <v/>
      </c>
      <c r="CE32" s="80" t="str">
        <f t="shared" si="37"/>
        <v/>
      </c>
      <c r="CF32" s="80" t="str">
        <f t="shared" si="38"/>
        <v/>
      </c>
      <c r="CG32" s="80" t="str">
        <f t="shared" si="39"/>
        <v/>
      </c>
      <c r="CH32" s="389" t="str">
        <f t="shared" si="40"/>
        <v/>
      </c>
      <c r="CI32" s="237" t="str">
        <f t="shared" si="41"/>
        <v/>
      </c>
      <c r="CJ32" s="237" t="str">
        <f t="shared" si="42"/>
        <v/>
      </c>
      <c r="CK32" s="237" t="str">
        <f t="shared" si="43"/>
        <v/>
      </c>
      <c r="CL32" s="237" t="str">
        <f t="shared" si="44"/>
        <v/>
      </c>
      <c r="CM32" s="237" t="str">
        <f t="shared" si="45"/>
        <v/>
      </c>
      <c r="CN32" s="237" t="str">
        <f t="shared" si="46"/>
        <v/>
      </c>
      <c r="CO32" s="237" t="str">
        <f t="shared" si="47"/>
        <v/>
      </c>
      <c r="CP32" s="237" t="str">
        <f t="shared" si="48"/>
        <v/>
      </c>
      <c r="CQ32" s="237" t="str">
        <f t="shared" si="49"/>
        <v/>
      </c>
      <c r="CR32" s="237" t="str">
        <f t="shared" si="50"/>
        <v/>
      </c>
      <c r="CS32" s="237" t="str">
        <f t="shared" si="51"/>
        <v/>
      </c>
      <c r="CT32" s="237" t="str">
        <f t="shared" si="52"/>
        <v/>
      </c>
      <c r="CU32" s="237" t="str">
        <f t="shared" si="53"/>
        <v/>
      </c>
      <c r="CV32" s="237" t="str">
        <f t="shared" si="54"/>
        <v/>
      </c>
      <c r="CW32" s="237" t="str">
        <f t="shared" ref="CW32:DA47" si="60">IF(U32="R",$B32&amp;" "&amp;$CH$3,"")</f>
        <v/>
      </c>
      <c r="CX32" s="237" t="str">
        <f t="shared" si="60"/>
        <v/>
      </c>
      <c r="CY32" s="237" t="str">
        <f t="shared" si="60"/>
        <v/>
      </c>
      <c r="CZ32" s="237" t="str">
        <f t="shared" si="60"/>
        <v/>
      </c>
      <c r="DA32" s="237" t="str">
        <f t="shared" si="60"/>
        <v/>
      </c>
      <c r="DB32" s="237" t="str">
        <f t="shared" si="59"/>
        <v/>
      </c>
      <c r="DC32" s="237" t="str">
        <f t="shared" si="59"/>
        <v/>
      </c>
      <c r="DD32" s="237" t="str">
        <f t="shared" si="59"/>
        <v/>
      </c>
      <c r="DE32" s="237" t="str">
        <f t="shared" si="59"/>
        <v/>
      </c>
      <c r="DF32" s="237" t="str">
        <f t="shared" si="59"/>
        <v/>
      </c>
      <c r="DG32" s="237" t="str">
        <f t="shared" si="59"/>
        <v/>
      </c>
      <c r="DH32" s="237" t="str">
        <f t="shared" si="59"/>
        <v/>
      </c>
      <c r="DI32" s="237" t="str">
        <f t="shared" si="59"/>
        <v/>
      </c>
      <c r="DJ32" s="237" t="str">
        <f t="shared" si="59"/>
        <v/>
      </c>
      <c r="DK32" s="237" t="str">
        <f t="shared" si="59"/>
        <v/>
      </c>
      <c r="DL32" s="237" t="str">
        <f t="shared" si="59"/>
        <v/>
      </c>
      <c r="DM32" s="237" t="str">
        <f t="shared" si="59"/>
        <v/>
      </c>
      <c r="DN32" s="237" t="str">
        <f t="shared" si="59"/>
        <v/>
      </c>
      <c r="DO32" s="237" t="str">
        <f t="shared" si="59"/>
        <v/>
      </c>
      <c r="DP32" s="237" t="str">
        <f t="shared" si="59"/>
        <v/>
      </c>
      <c r="DQ32" s="237" t="str">
        <f t="shared" si="58"/>
        <v/>
      </c>
      <c r="DR32" s="237" t="str">
        <f t="shared" si="58"/>
        <v/>
      </c>
      <c r="DS32" s="237" t="str">
        <f t="shared" si="58"/>
        <v/>
      </c>
      <c r="DT32" s="237" t="str">
        <f t="shared" si="58"/>
        <v/>
      </c>
      <c r="DU32" s="237" t="str">
        <f t="shared" si="58"/>
        <v/>
      </c>
    </row>
    <row r="33" spans="1:125" ht="21.75" thickBot="1" x14ac:dyDescent="0.35">
      <c r="A33" s="587"/>
      <c r="B33" s="264" t="s">
        <v>75</v>
      </c>
      <c r="C33" s="316"/>
      <c r="D33" s="375" t="s">
        <v>184</v>
      </c>
      <c r="E33" s="157"/>
      <c r="F33" s="389">
        <f>'3 - Saisie Manuelle'!$AD$9</f>
        <v>0</v>
      </c>
      <c r="G33" s="237">
        <f>'3 - Saisie Manuelle'!$AD$10</f>
        <v>0</v>
      </c>
      <c r="H33" s="237">
        <f>'3 - Saisie Manuelle'!$AD$11</f>
        <v>0</v>
      </c>
      <c r="I33" s="237">
        <f>'3 - Saisie Manuelle'!$AD$12</f>
        <v>0</v>
      </c>
      <c r="J33" s="237">
        <f>'3 - Saisie Manuelle'!$AD$13</f>
        <v>0</v>
      </c>
      <c r="K33" s="237">
        <f>'3 - Saisie Manuelle'!$AD$14</f>
        <v>0</v>
      </c>
      <c r="L33" s="237">
        <f>'3 - Saisie Manuelle'!$AD$15</f>
        <v>0</v>
      </c>
      <c r="M33" s="237">
        <f>'3 - Saisie Manuelle'!$AD$16</f>
        <v>0</v>
      </c>
      <c r="N33" s="237">
        <f>'3 - Saisie Manuelle'!$AD$17</f>
        <v>0</v>
      </c>
      <c r="O33" s="237">
        <f>'3 - Saisie Manuelle'!$AD$18</f>
        <v>0</v>
      </c>
      <c r="P33" s="237">
        <f>'3 - Saisie Manuelle'!$AD$19</f>
        <v>0</v>
      </c>
      <c r="Q33" s="237">
        <f>'3 - Saisie Manuelle'!$AD$20</f>
        <v>0</v>
      </c>
      <c r="R33" s="237">
        <f>'3 - Saisie Manuelle'!$AD$21</f>
        <v>0</v>
      </c>
      <c r="S33" s="237">
        <f>'3 - Saisie Manuelle'!$AD$22</f>
        <v>0</v>
      </c>
      <c r="T33" s="237">
        <f>'3 - Saisie Manuelle'!$AD$23</f>
        <v>0</v>
      </c>
      <c r="U33" s="237">
        <f>'3 - Saisie Manuelle'!$AD$24</f>
        <v>0</v>
      </c>
      <c r="V33" s="237">
        <f>'3 - Saisie Manuelle'!$AD$25</f>
        <v>0</v>
      </c>
      <c r="W33" s="237">
        <f>'3 - Saisie Manuelle'!$AD$26</f>
        <v>0</v>
      </c>
      <c r="X33" s="237">
        <f>'3 - Saisie Manuelle'!$AD$27</f>
        <v>0</v>
      </c>
      <c r="Y33" s="237">
        <f>'3 - Saisie Manuelle'!$AD$28</f>
        <v>0</v>
      </c>
      <c r="Z33" s="237">
        <f>'3 - Saisie Manuelle'!$AD$29</f>
        <v>0</v>
      </c>
      <c r="AA33" s="237">
        <f>'3 - Saisie Manuelle'!$AD$30</f>
        <v>0</v>
      </c>
      <c r="AB33" s="237">
        <f>'3 - Saisie Manuelle'!$AD$31</f>
        <v>0</v>
      </c>
      <c r="AC33" s="237">
        <f>'3 - Saisie Manuelle'!$AD$32</f>
        <v>0</v>
      </c>
      <c r="AD33" s="237">
        <f>'3 - Saisie Manuelle'!$AD$33</f>
        <v>0</v>
      </c>
      <c r="AE33" s="237">
        <f>'3 - Saisie Manuelle'!$AD$34</f>
        <v>0</v>
      </c>
      <c r="AF33" s="237">
        <f>'3 - Saisie Manuelle'!$AD$35</f>
        <v>0</v>
      </c>
      <c r="AG33" s="237">
        <f>'3 - Saisie Manuelle'!$AD$36</f>
        <v>0</v>
      </c>
      <c r="AH33" s="237">
        <f>'3 - Saisie Manuelle'!$AD$37</f>
        <v>0</v>
      </c>
      <c r="AI33" s="237">
        <f>'3 - Saisie Manuelle'!$AD$38</f>
        <v>0</v>
      </c>
      <c r="AJ33" s="237">
        <f>'3 - Saisie Manuelle'!$AD$39</f>
        <v>0</v>
      </c>
      <c r="AK33" s="237">
        <f>'3 - Saisie Manuelle'!$AD$40</f>
        <v>0</v>
      </c>
      <c r="AL33" s="237">
        <f>'3 - Saisie Manuelle'!$AD$41</f>
        <v>0</v>
      </c>
      <c r="AM33" s="237">
        <f>'3 - Saisie Manuelle'!$AD$42</f>
        <v>0</v>
      </c>
      <c r="AN33" s="237">
        <f>'3 - Saisie Manuelle'!$AD$43</f>
        <v>0</v>
      </c>
      <c r="AO33" s="237">
        <f>'3 - Saisie Manuelle'!$AD$44</f>
        <v>0</v>
      </c>
      <c r="AP33" s="237">
        <f>'3 - Saisie Manuelle'!$AD$45</f>
        <v>0</v>
      </c>
      <c r="AQ33" s="237">
        <f>'3 - Saisie Manuelle'!$AD$46</f>
        <v>0</v>
      </c>
      <c r="AR33" s="237">
        <f>'3 - Saisie Manuelle'!$AD$47</f>
        <v>0</v>
      </c>
      <c r="AS33" s="237">
        <f>'3 - Saisie Manuelle'!$AD$48</f>
        <v>0</v>
      </c>
      <c r="AT33" s="389" t="str">
        <f t="shared" si="0"/>
        <v/>
      </c>
      <c r="AU33" s="237" t="str">
        <f t="shared" si="1"/>
        <v/>
      </c>
      <c r="AV33" s="237" t="str">
        <f t="shared" si="2"/>
        <v/>
      </c>
      <c r="AW33" s="237" t="str">
        <f t="shared" si="3"/>
        <v/>
      </c>
      <c r="AX33" s="237" t="str">
        <f t="shared" si="4"/>
        <v/>
      </c>
      <c r="AY33" s="237" t="str">
        <f t="shared" si="5"/>
        <v/>
      </c>
      <c r="AZ33" s="237" t="str">
        <f t="shared" si="6"/>
        <v/>
      </c>
      <c r="BA33" s="237" t="str">
        <f t="shared" si="7"/>
        <v/>
      </c>
      <c r="BB33" s="237" t="str">
        <f t="shared" si="8"/>
        <v/>
      </c>
      <c r="BC33" s="237" t="str">
        <f t="shared" si="9"/>
        <v/>
      </c>
      <c r="BD33" s="237" t="str">
        <f t="shared" si="10"/>
        <v/>
      </c>
      <c r="BE33" s="237" t="str">
        <f t="shared" si="11"/>
        <v/>
      </c>
      <c r="BF33" s="237" t="str">
        <f t="shared" si="12"/>
        <v/>
      </c>
      <c r="BG33" s="237" t="str">
        <f t="shared" si="13"/>
        <v/>
      </c>
      <c r="BH33" s="237" t="str">
        <f t="shared" si="14"/>
        <v/>
      </c>
      <c r="BI33" s="80" t="str">
        <f t="shared" si="15"/>
        <v/>
      </c>
      <c r="BJ33" s="80" t="str">
        <f t="shared" si="16"/>
        <v/>
      </c>
      <c r="BK33" s="80" t="str">
        <f t="shared" si="17"/>
        <v/>
      </c>
      <c r="BL33" s="80" t="str">
        <f t="shared" si="18"/>
        <v/>
      </c>
      <c r="BM33" s="80" t="str">
        <f t="shared" si="19"/>
        <v/>
      </c>
      <c r="BN33" s="80" t="str">
        <f t="shared" si="20"/>
        <v/>
      </c>
      <c r="BO33" s="80" t="str">
        <f t="shared" si="21"/>
        <v/>
      </c>
      <c r="BP33" s="80" t="str">
        <f t="shared" si="22"/>
        <v/>
      </c>
      <c r="BQ33" s="80" t="str">
        <f t="shared" si="23"/>
        <v/>
      </c>
      <c r="BR33" s="80" t="str">
        <f t="shared" si="24"/>
        <v/>
      </c>
      <c r="BS33" s="80" t="str">
        <f t="shared" si="25"/>
        <v/>
      </c>
      <c r="BT33" s="80" t="str">
        <f t="shared" si="26"/>
        <v/>
      </c>
      <c r="BU33" s="80" t="str">
        <f t="shared" si="27"/>
        <v/>
      </c>
      <c r="BV33" s="80" t="str">
        <f t="shared" si="28"/>
        <v/>
      </c>
      <c r="BW33" s="80" t="str">
        <f t="shared" si="29"/>
        <v/>
      </c>
      <c r="BX33" s="80" t="str">
        <f t="shared" si="30"/>
        <v/>
      </c>
      <c r="BY33" s="80" t="str">
        <f t="shared" si="31"/>
        <v/>
      </c>
      <c r="BZ33" s="80" t="str">
        <f t="shared" si="32"/>
        <v/>
      </c>
      <c r="CA33" s="80" t="str">
        <f t="shared" si="33"/>
        <v/>
      </c>
      <c r="CB33" s="80" t="str">
        <f t="shared" si="34"/>
        <v/>
      </c>
      <c r="CC33" s="80" t="str">
        <f t="shared" si="35"/>
        <v/>
      </c>
      <c r="CD33" s="80" t="str">
        <f t="shared" si="36"/>
        <v/>
      </c>
      <c r="CE33" s="80" t="str">
        <f t="shared" si="37"/>
        <v/>
      </c>
      <c r="CF33" s="80" t="str">
        <f t="shared" si="38"/>
        <v/>
      </c>
      <c r="CG33" s="80" t="str">
        <f t="shared" si="39"/>
        <v/>
      </c>
      <c r="CH33" s="389" t="str">
        <f t="shared" si="40"/>
        <v/>
      </c>
      <c r="CI33" s="237" t="str">
        <f t="shared" si="41"/>
        <v/>
      </c>
      <c r="CJ33" s="237" t="str">
        <f t="shared" si="42"/>
        <v/>
      </c>
      <c r="CK33" s="237" t="str">
        <f t="shared" si="43"/>
        <v/>
      </c>
      <c r="CL33" s="237" t="str">
        <f t="shared" si="44"/>
        <v/>
      </c>
      <c r="CM33" s="237" t="str">
        <f t="shared" si="45"/>
        <v/>
      </c>
      <c r="CN33" s="237" t="str">
        <f t="shared" si="46"/>
        <v/>
      </c>
      <c r="CO33" s="237" t="str">
        <f t="shared" si="47"/>
        <v/>
      </c>
      <c r="CP33" s="237" t="str">
        <f t="shared" si="48"/>
        <v/>
      </c>
      <c r="CQ33" s="237" t="str">
        <f t="shared" si="49"/>
        <v/>
      </c>
      <c r="CR33" s="237" t="str">
        <f t="shared" si="50"/>
        <v/>
      </c>
      <c r="CS33" s="237" t="str">
        <f t="shared" si="51"/>
        <v/>
      </c>
      <c r="CT33" s="237" t="str">
        <f t="shared" si="52"/>
        <v/>
      </c>
      <c r="CU33" s="237" t="str">
        <f t="shared" si="53"/>
        <v/>
      </c>
      <c r="CV33" s="237" t="str">
        <f t="shared" si="54"/>
        <v/>
      </c>
      <c r="CW33" s="237" t="str">
        <f t="shared" si="60"/>
        <v/>
      </c>
      <c r="CX33" s="237" t="str">
        <f t="shared" si="60"/>
        <v/>
      </c>
      <c r="CY33" s="237" t="str">
        <f t="shared" si="60"/>
        <v/>
      </c>
      <c r="CZ33" s="237" t="str">
        <f t="shared" si="60"/>
        <v/>
      </c>
      <c r="DA33" s="237" t="str">
        <f t="shared" si="60"/>
        <v/>
      </c>
      <c r="DB33" s="237" t="str">
        <f t="shared" si="59"/>
        <v/>
      </c>
      <c r="DC33" s="237" t="str">
        <f t="shared" si="59"/>
        <v/>
      </c>
      <c r="DD33" s="237" t="str">
        <f t="shared" si="59"/>
        <v/>
      </c>
      <c r="DE33" s="237" t="str">
        <f t="shared" si="59"/>
        <v/>
      </c>
      <c r="DF33" s="237" t="str">
        <f t="shared" si="59"/>
        <v/>
      </c>
      <c r="DG33" s="237" t="str">
        <f t="shared" si="59"/>
        <v/>
      </c>
      <c r="DH33" s="237" t="str">
        <f t="shared" si="59"/>
        <v/>
      </c>
      <c r="DI33" s="237" t="str">
        <f t="shared" si="59"/>
        <v/>
      </c>
      <c r="DJ33" s="237" t="str">
        <f t="shared" si="59"/>
        <v/>
      </c>
      <c r="DK33" s="237" t="str">
        <f t="shared" si="59"/>
        <v/>
      </c>
      <c r="DL33" s="237" t="str">
        <f t="shared" si="59"/>
        <v/>
      </c>
      <c r="DM33" s="237" t="str">
        <f t="shared" si="59"/>
        <v/>
      </c>
      <c r="DN33" s="237" t="str">
        <f t="shared" si="59"/>
        <v/>
      </c>
      <c r="DO33" s="237" t="str">
        <f t="shared" si="59"/>
        <v/>
      </c>
      <c r="DP33" s="237" t="str">
        <f t="shared" si="59"/>
        <v/>
      </c>
      <c r="DQ33" s="237" t="str">
        <f t="shared" si="58"/>
        <v/>
      </c>
      <c r="DR33" s="237" t="str">
        <f t="shared" si="58"/>
        <v/>
      </c>
      <c r="DS33" s="237" t="str">
        <f t="shared" si="58"/>
        <v/>
      </c>
      <c r="DT33" s="237" t="str">
        <f t="shared" si="58"/>
        <v/>
      </c>
      <c r="DU33" s="237" t="str">
        <f t="shared" si="58"/>
        <v/>
      </c>
    </row>
    <row r="34" spans="1:125" ht="38.25" x14ac:dyDescent="0.35">
      <c r="A34" s="588"/>
      <c r="B34" s="264" t="s">
        <v>111</v>
      </c>
      <c r="C34" s="317"/>
      <c r="D34" s="383" t="s">
        <v>185</v>
      </c>
      <c r="E34" s="158"/>
      <c r="F34" s="389">
        <f>'3 - Saisie Manuelle'!$AE$9</f>
        <v>0</v>
      </c>
      <c r="G34" s="237">
        <f>'3 - Saisie Manuelle'!$AE$10</f>
        <v>0</v>
      </c>
      <c r="H34" s="237">
        <f>'3 - Saisie Manuelle'!$AE$11</f>
        <v>0</v>
      </c>
      <c r="I34" s="237">
        <f>'3 - Saisie Manuelle'!$AE$12</f>
        <v>0</v>
      </c>
      <c r="J34" s="237">
        <f>'3 - Saisie Manuelle'!$AE$13</f>
        <v>0</v>
      </c>
      <c r="K34" s="237">
        <f>'3 - Saisie Manuelle'!$AE$14</f>
        <v>0</v>
      </c>
      <c r="L34" s="237">
        <f>'3 - Saisie Manuelle'!$AE$15</f>
        <v>0</v>
      </c>
      <c r="M34" s="237">
        <f>'3 - Saisie Manuelle'!$AE$16</f>
        <v>0</v>
      </c>
      <c r="N34" s="237">
        <f>'3 - Saisie Manuelle'!$AE$17</f>
        <v>0</v>
      </c>
      <c r="O34" s="237">
        <f>'3 - Saisie Manuelle'!$AE$18</f>
        <v>0</v>
      </c>
      <c r="P34" s="237">
        <f>'3 - Saisie Manuelle'!$AE$19</f>
        <v>0</v>
      </c>
      <c r="Q34" s="237">
        <f>'3 - Saisie Manuelle'!$AE$20</f>
        <v>0</v>
      </c>
      <c r="R34" s="237">
        <f>'3 - Saisie Manuelle'!$AE$21</f>
        <v>0</v>
      </c>
      <c r="S34" s="237">
        <f>'3 - Saisie Manuelle'!$AE$22</f>
        <v>0</v>
      </c>
      <c r="T34" s="237">
        <f>'3 - Saisie Manuelle'!$AE$23</f>
        <v>0</v>
      </c>
      <c r="U34" s="237">
        <f>'3 - Saisie Manuelle'!$AE$24</f>
        <v>0</v>
      </c>
      <c r="V34" s="237">
        <f>'3 - Saisie Manuelle'!$AE$25</f>
        <v>0</v>
      </c>
      <c r="W34" s="237">
        <f>'3 - Saisie Manuelle'!$AE$26</f>
        <v>0</v>
      </c>
      <c r="X34" s="237">
        <f>'3 - Saisie Manuelle'!$AE$27</f>
        <v>0</v>
      </c>
      <c r="Y34" s="237">
        <f>'3 - Saisie Manuelle'!$AE$28</f>
        <v>0</v>
      </c>
      <c r="Z34" s="237">
        <f>'3 - Saisie Manuelle'!$AE$29</f>
        <v>0</v>
      </c>
      <c r="AA34" s="237">
        <f>'3 - Saisie Manuelle'!$AE$30</f>
        <v>0</v>
      </c>
      <c r="AB34" s="237">
        <f>'3 - Saisie Manuelle'!$AE$31</f>
        <v>0</v>
      </c>
      <c r="AC34" s="237">
        <f>'3 - Saisie Manuelle'!$AE$32</f>
        <v>0</v>
      </c>
      <c r="AD34" s="237">
        <f>'3 - Saisie Manuelle'!$AE$33</f>
        <v>0</v>
      </c>
      <c r="AE34" s="237">
        <f>'3 - Saisie Manuelle'!$AE$34</f>
        <v>0</v>
      </c>
      <c r="AF34" s="237">
        <f>'3 - Saisie Manuelle'!$AE$35</f>
        <v>0</v>
      </c>
      <c r="AG34" s="237">
        <f>'3 - Saisie Manuelle'!$AE$36</f>
        <v>0</v>
      </c>
      <c r="AH34" s="237">
        <f>'3 - Saisie Manuelle'!$AE$37</f>
        <v>0</v>
      </c>
      <c r="AI34" s="237">
        <f>'3 - Saisie Manuelle'!$AE$38</f>
        <v>0</v>
      </c>
      <c r="AJ34" s="237">
        <f>'3 - Saisie Manuelle'!$AE$39</f>
        <v>0</v>
      </c>
      <c r="AK34" s="237">
        <f>'3 - Saisie Manuelle'!$AE$40</f>
        <v>0</v>
      </c>
      <c r="AL34" s="237">
        <f>'3 - Saisie Manuelle'!$AE$41</f>
        <v>0</v>
      </c>
      <c r="AM34" s="237">
        <f>'3 - Saisie Manuelle'!$AE$42</f>
        <v>0</v>
      </c>
      <c r="AN34" s="237">
        <f>'3 - Saisie Manuelle'!$AE$43</f>
        <v>0</v>
      </c>
      <c r="AO34" s="237">
        <f>'3 - Saisie Manuelle'!$AE$44</f>
        <v>0</v>
      </c>
      <c r="AP34" s="237">
        <f>'3 - Saisie Manuelle'!$AE$45</f>
        <v>0</v>
      </c>
      <c r="AQ34" s="237">
        <f>'3 - Saisie Manuelle'!$AE$46</f>
        <v>0</v>
      </c>
      <c r="AR34" s="237">
        <f>'3 - Saisie Manuelle'!$AE$47</f>
        <v>0</v>
      </c>
      <c r="AS34" s="237">
        <f>'3 - Saisie Manuelle'!$AE$48</f>
        <v>0</v>
      </c>
      <c r="AT34" s="389" t="str">
        <f t="shared" si="0"/>
        <v/>
      </c>
      <c r="AU34" s="237" t="str">
        <f t="shared" si="1"/>
        <v/>
      </c>
      <c r="AV34" s="237" t="str">
        <f t="shared" si="2"/>
        <v/>
      </c>
      <c r="AW34" s="237" t="str">
        <f t="shared" si="3"/>
        <v/>
      </c>
      <c r="AX34" s="237" t="str">
        <f t="shared" si="4"/>
        <v/>
      </c>
      <c r="AY34" s="237" t="str">
        <f t="shared" si="5"/>
        <v/>
      </c>
      <c r="AZ34" s="237" t="str">
        <f t="shared" si="6"/>
        <v/>
      </c>
      <c r="BA34" s="237" t="str">
        <f t="shared" si="7"/>
        <v/>
      </c>
      <c r="BB34" s="237" t="str">
        <f t="shared" si="8"/>
        <v/>
      </c>
      <c r="BC34" s="237" t="str">
        <f t="shared" si="9"/>
        <v/>
      </c>
      <c r="BD34" s="237" t="str">
        <f t="shared" si="10"/>
        <v/>
      </c>
      <c r="BE34" s="237" t="str">
        <f t="shared" si="11"/>
        <v/>
      </c>
      <c r="BF34" s="237" t="str">
        <f t="shared" si="12"/>
        <v/>
      </c>
      <c r="BG34" s="237" t="str">
        <f t="shared" si="13"/>
        <v/>
      </c>
      <c r="BH34" s="237" t="str">
        <f t="shared" si="14"/>
        <v/>
      </c>
      <c r="BI34" s="80" t="str">
        <f t="shared" si="15"/>
        <v/>
      </c>
      <c r="BJ34" s="80" t="str">
        <f t="shared" si="16"/>
        <v/>
      </c>
      <c r="BK34" s="80" t="str">
        <f t="shared" si="17"/>
        <v/>
      </c>
      <c r="BL34" s="80" t="str">
        <f t="shared" si="18"/>
        <v/>
      </c>
      <c r="BM34" s="80" t="str">
        <f t="shared" si="19"/>
        <v/>
      </c>
      <c r="BN34" s="80" t="str">
        <f t="shared" si="20"/>
        <v/>
      </c>
      <c r="BO34" s="80" t="str">
        <f t="shared" si="21"/>
        <v/>
      </c>
      <c r="BP34" s="80" t="str">
        <f t="shared" si="22"/>
        <v/>
      </c>
      <c r="BQ34" s="80" t="str">
        <f t="shared" si="23"/>
        <v/>
      </c>
      <c r="BR34" s="80" t="str">
        <f t="shared" si="24"/>
        <v/>
      </c>
      <c r="BS34" s="80" t="str">
        <f t="shared" si="25"/>
        <v/>
      </c>
      <c r="BT34" s="80" t="str">
        <f t="shared" si="26"/>
        <v/>
      </c>
      <c r="BU34" s="80" t="str">
        <f t="shared" si="27"/>
        <v/>
      </c>
      <c r="BV34" s="80" t="str">
        <f t="shared" si="28"/>
        <v/>
      </c>
      <c r="BW34" s="80" t="str">
        <f t="shared" si="29"/>
        <v/>
      </c>
      <c r="BX34" s="80" t="str">
        <f t="shared" si="30"/>
        <v/>
      </c>
      <c r="BY34" s="80" t="str">
        <f t="shared" si="31"/>
        <v/>
      </c>
      <c r="BZ34" s="80" t="str">
        <f t="shared" si="32"/>
        <v/>
      </c>
      <c r="CA34" s="80" t="str">
        <f t="shared" si="33"/>
        <v/>
      </c>
      <c r="CB34" s="80" t="str">
        <f t="shared" si="34"/>
        <v/>
      </c>
      <c r="CC34" s="80" t="str">
        <f t="shared" si="35"/>
        <v/>
      </c>
      <c r="CD34" s="80" t="str">
        <f t="shared" si="36"/>
        <v/>
      </c>
      <c r="CE34" s="80" t="str">
        <f t="shared" si="37"/>
        <v/>
      </c>
      <c r="CF34" s="80" t="str">
        <f t="shared" si="38"/>
        <v/>
      </c>
      <c r="CG34" s="80" t="str">
        <f t="shared" si="39"/>
        <v/>
      </c>
      <c r="CH34" s="389" t="str">
        <f t="shared" si="40"/>
        <v/>
      </c>
      <c r="CI34" s="237" t="str">
        <f t="shared" si="41"/>
        <v/>
      </c>
      <c r="CJ34" s="237" t="str">
        <f t="shared" si="42"/>
        <v/>
      </c>
      <c r="CK34" s="237" t="str">
        <f t="shared" si="43"/>
        <v/>
      </c>
      <c r="CL34" s="237" t="str">
        <f t="shared" si="44"/>
        <v/>
      </c>
      <c r="CM34" s="237" t="str">
        <f t="shared" si="45"/>
        <v/>
      </c>
      <c r="CN34" s="237" t="str">
        <f t="shared" si="46"/>
        <v/>
      </c>
      <c r="CO34" s="237" t="str">
        <f t="shared" si="47"/>
        <v/>
      </c>
      <c r="CP34" s="237" t="str">
        <f t="shared" si="48"/>
        <v/>
      </c>
      <c r="CQ34" s="237" t="str">
        <f t="shared" si="49"/>
        <v/>
      </c>
      <c r="CR34" s="237" t="str">
        <f t="shared" si="50"/>
        <v/>
      </c>
      <c r="CS34" s="237" t="str">
        <f t="shared" si="51"/>
        <v/>
      </c>
      <c r="CT34" s="237" t="str">
        <f t="shared" si="52"/>
        <v/>
      </c>
      <c r="CU34" s="237" t="str">
        <f t="shared" si="53"/>
        <v/>
      </c>
      <c r="CV34" s="237" t="str">
        <f t="shared" si="54"/>
        <v/>
      </c>
      <c r="CW34" s="237" t="str">
        <f t="shared" si="60"/>
        <v/>
      </c>
      <c r="CX34" s="237" t="str">
        <f t="shared" si="60"/>
        <v/>
      </c>
      <c r="CY34" s="237" t="str">
        <f t="shared" si="60"/>
        <v/>
      </c>
      <c r="CZ34" s="237" t="str">
        <f t="shared" si="60"/>
        <v/>
      </c>
      <c r="DA34" s="237" t="str">
        <f t="shared" si="60"/>
        <v/>
      </c>
      <c r="DB34" s="237" t="str">
        <f t="shared" si="59"/>
        <v/>
      </c>
      <c r="DC34" s="237" t="str">
        <f t="shared" si="59"/>
        <v/>
      </c>
      <c r="DD34" s="237" t="str">
        <f t="shared" si="59"/>
        <v/>
      </c>
      <c r="DE34" s="237" t="str">
        <f t="shared" si="59"/>
        <v/>
      </c>
      <c r="DF34" s="237" t="str">
        <f t="shared" si="59"/>
        <v/>
      </c>
      <c r="DG34" s="237" t="str">
        <f t="shared" si="59"/>
        <v/>
      </c>
      <c r="DH34" s="237" t="str">
        <f t="shared" si="59"/>
        <v/>
      </c>
      <c r="DI34" s="237" t="str">
        <f t="shared" si="59"/>
        <v/>
      </c>
      <c r="DJ34" s="237" t="str">
        <f t="shared" si="59"/>
        <v/>
      </c>
      <c r="DK34" s="237" t="str">
        <f t="shared" si="59"/>
        <v/>
      </c>
      <c r="DL34" s="237" t="str">
        <f t="shared" si="59"/>
        <v/>
      </c>
      <c r="DM34" s="237" t="str">
        <f t="shared" si="59"/>
        <v/>
      </c>
      <c r="DN34" s="237" t="str">
        <f t="shared" si="59"/>
        <v/>
      </c>
      <c r="DO34" s="237" t="str">
        <f t="shared" si="59"/>
        <v/>
      </c>
      <c r="DP34" s="237" t="str">
        <f t="shared" si="59"/>
        <v/>
      </c>
      <c r="DQ34" s="237" t="str">
        <f t="shared" si="58"/>
        <v/>
      </c>
      <c r="DR34" s="237" t="str">
        <f t="shared" si="58"/>
        <v/>
      </c>
      <c r="DS34" s="237" t="str">
        <f t="shared" si="58"/>
        <v/>
      </c>
      <c r="DT34" s="237" t="str">
        <f t="shared" si="58"/>
        <v/>
      </c>
      <c r="DU34" s="237" t="str">
        <f t="shared" si="58"/>
        <v/>
      </c>
    </row>
    <row r="35" spans="1:125" x14ac:dyDescent="0.35">
      <c r="A35" s="588"/>
      <c r="B35" s="264" t="s">
        <v>112</v>
      </c>
      <c r="C35" s="318"/>
      <c r="D35" s="380" t="s">
        <v>186</v>
      </c>
      <c r="E35" s="158"/>
      <c r="F35" s="389">
        <f>'3 - Saisie Manuelle'!$AF$9</f>
        <v>0</v>
      </c>
      <c r="G35" s="237">
        <f>'3 - Saisie Manuelle'!$AF$10</f>
        <v>0</v>
      </c>
      <c r="H35" s="237">
        <f>'3 - Saisie Manuelle'!$AF$11</f>
        <v>0</v>
      </c>
      <c r="I35" s="237">
        <f>'3 - Saisie Manuelle'!$AF$12</f>
        <v>0</v>
      </c>
      <c r="J35" s="237">
        <f>'3 - Saisie Manuelle'!$AF$13</f>
        <v>0</v>
      </c>
      <c r="K35" s="237">
        <f>'3 - Saisie Manuelle'!$AF$14</f>
        <v>0</v>
      </c>
      <c r="L35" s="237">
        <f>'3 - Saisie Manuelle'!$AF$15</f>
        <v>0</v>
      </c>
      <c r="M35" s="237">
        <f>'3 - Saisie Manuelle'!$AF$16</f>
        <v>0</v>
      </c>
      <c r="N35" s="237">
        <f>'3 - Saisie Manuelle'!$AF$17</f>
        <v>0</v>
      </c>
      <c r="O35" s="237">
        <f>'3 - Saisie Manuelle'!$AF$18</f>
        <v>0</v>
      </c>
      <c r="P35" s="237">
        <f>'3 - Saisie Manuelle'!$AF$19</f>
        <v>0</v>
      </c>
      <c r="Q35" s="237">
        <f>'3 - Saisie Manuelle'!$AF$20</f>
        <v>0</v>
      </c>
      <c r="R35" s="237">
        <f>'3 - Saisie Manuelle'!$AF$21</f>
        <v>0</v>
      </c>
      <c r="S35" s="237">
        <f>'3 - Saisie Manuelle'!$AF$22</f>
        <v>0</v>
      </c>
      <c r="T35" s="237">
        <f>'3 - Saisie Manuelle'!$AF$23</f>
        <v>0</v>
      </c>
      <c r="U35" s="237">
        <f>'3 - Saisie Manuelle'!$AF$24</f>
        <v>0</v>
      </c>
      <c r="V35" s="237">
        <f>'3 - Saisie Manuelle'!$AF$25</f>
        <v>0</v>
      </c>
      <c r="W35" s="237">
        <f>'3 - Saisie Manuelle'!$AF$26</f>
        <v>0</v>
      </c>
      <c r="X35" s="237">
        <f>'3 - Saisie Manuelle'!$AF$27</f>
        <v>0</v>
      </c>
      <c r="Y35" s="237">
        <f>'3 - Saisie Manuelle'!$AF$28</f>
        <v>0</v>
      </c>
      <c r="Z35" s="237">
        <f>'3 - Saisie Manuelle'!$AF$29</f>
        <v>0</v>
      </c>
      <c r="AA35" s="237">
        <f>'3 - Saisie Manuelle'!$AF$30</f>
        <v>0</v>
      </c>
      <c r="AB35" s="237">
        <f>'3 - Saisie Manuelle'!$AF$31</f>
        <v>0</v>
      </c>
      <c r="AC35" s="237">
        <f>'3 - Saisie Manuelle'!$AF$32</f>
        <v>0</v>
      </c>
      <c r="AD35" s="237">
        <f>'3 - Saisie Manuelle'!$AF$33</f>
        <v>0</v>
      </c>
      <c r="AE35" s="237">
        <f>'3 - Saisie Manuelle'!$AF$34</f>
        <v>0</v>
      </c>
      <c r="AF35" s="237">
        <f>'3 - Saisie Manuelle'!$AF$35</f>
        <v>0</v>
      </c>
      <c r="AG35" s="237">
        <f>'3 - Saisie Manuelle'!$AF$36</f>
        <v>0</v>
      </c>
      <c r="AH35" s="237">
        <f>'3 - Saisie Manuelle'!$AF$37</f>
        <v>0</v>
      </c>
      <c r="AI35" s="237">
        <f>'3 - Saisie Manuelle'!$AF$38</f>
        <v>0</v>
      </c>
      <c r="AJ35" s="237">
        <f>'3 - Saisie Manuelle'!$AF$39</f>
        <v>0</v>
      </c>
      <c r="AK35" s="237">
        <f>'3 - Saisie Manuelle'!$AF$40</f>
        <v>0</v>
      </c>
      <c r="AL35" s="237">
        <f>'3 - Saisie Manuelle'!$AF$41</f>
        <v>0</v>
      </c>
      <c r="AM35" s="237">
        <f>'3 - Saisie Manuelle'!$AF$42</f>
        <v>0</v>
      </c>
      <c r="AN35" s="237">
        <f>'3 - Saisie Manuelle'!$AF$43</f>
        <v>0</v>
      </c>
      <c r="AO35" s="237">
        <f>'3 - Saisie Manuelle'!$AF$44</f>
        <v>0</v>
      </c>
      <c r="AP35" s="237">
        <f>'3 - Saisie Manuelle'!$AF$45</f>
        <v>0</v>
      </c>
      <c r="AQ35" s="237">
        <f>'3 - Saisie Manuelle'!$AF$46</f>
        <v>0</v>
      </c>
      <c r="AR35" s="237">
        <f>'3 - Saisie Manuelle'!$AF$47</f>
        <v>0</v>
      </c>
      <c r="AS35" s="237">
        <f>'3 - Saisie Manuelle'!$AF$48</f>
        <v>0</v>
      </c>
      <c r="AT35" s="389" t="str">
        <f t="shared" si="0"/>
        <v/>
      </c>
      <c r="AU35" s="237" t="str">
        <f t="shared" si="1"/>
        <v/>
      </c>
      <c r="AV35" s="237" t="str">
        <f t="shared" si="2"/>
        <v/>
      </c>
      <c r="AW35" s="237" t="str">
        <f t="shared" si="3"/>
        <v/>
      </c>
      <c r="AX35" s="237" t="str">
        <f t="shared" si="4"/>
        <v/>
      </c>
      <c r="AY35" s="237" t="str">
        <f t="shared" si="5"/>
        <v/>
      </c>
      <c r="AZ35" s="237" t="str">
        <f t="shared" si="6"/>
        <v/>
      </c>
      <c r="BA35" s="237" t="str">
        <f t="shared" si="7"/>
        <v/>
      </c>
      <c r="BB35" s="237" t="str">
        <f t="shared" si="8"/>
        <v/>
      </c>
      <c r="BC35" s="237" t="str">
        <f t="shared" si="9"/>
        <v/>
      </c>
      <c r="BD35" s="237" t="str">
        <f t="shared" si="10"/>
        <v/>
      </c>
      <c r="BE35" s="237" t="str">
        <f t="shared" si="11"/>
        <v/>
      </c>
      <c r="BF35" s="237" t="str">
        <f t="shared" si="12"/>
        <v/>
      </c>
      <c r="BG35" s="237" t="str">
        <f t="shared" si="13"/>
        <v/>
      </c>
      <c r="BH35" s="237" t="str">
        <f t="shared" si="14"/>
        <v/>
      </c>
      <c r="BI35" s="80" t="str">
        <f t="shared" si="15"/>
        <v/>
      </c>
      <c r="BJ35" s="80" t="str">
        <f t="shared" si="16"/>
        <v/>
      </c>
      <c r="BK35" s="80" t="str">
        <f t="shared" si="17"/>
        <v/>
      </c>
      <c r="BL35" s="80" t="str">
        <f t="shared" si="18"/>
        <v/>
      </c>
      <c r="BM35" s="80" t="str">
        <f t="shared" si="19"/>
        <v/>
      </c>
      <c r="BN35" s="80" t="str">
        <f t="shared" si="20"/>
        <v/>
      </c>
      <c r="BO35" s="80" t="str">
        <f t="shared" si="21"/>
        <v/>
      </c>
      <c r="BP35" s="80" t="str">
        <f t="shared" si="22"/>
        <v/>
      </c>
      <c r="BQ35" s="80" t="str">
        <f t="shared" si="23"/>
        <v/>
      </c>
      <c r="BR35" s="80" t="str">
        <f t="shared" si="24"/>
        <v/>
      </c>
      <c r="BS35" s="80" t="str">
        <f t="shared" si="25"/>
        <v/>
      </c>
      <c r="BT35" s="80" t="str">
        <f t="shared" si="26"/>
        <v/>
      </c>
      <c r="BU35" s="80" t="str">
        <f t="shared" si="27"/>
        <v/>
      </c>
      <c r="BV35" s="80" t="str">
        <f t="shared" si="28"/>
        <v/>
      </c>
      <c r="BW35" s="80" t="str">
        <f t="shared" si="29"/>
        <v/>
      </c>
      <c r="BX35" s="80" t="str">
        <f t="shared" si="30"/>
        <v/>
      </c>
      <c r="BY35" s="80" t="str">
        <f t="shared" si="31"/>
        <v/>
      </c>
      <c r="BZ35" s="80" t="str">
        <f t="shared" si="32"/>
        <v/>
      </c>
      <c r="CA35" s="80" t="str">
        <f t="shared" si="33"/>
        <v/>
      </c>
      <c r="CB35" s="80" t="str">
        <f t="shared" si="34"/>
        <v/>
      </c>
      <c r="CC35" s="80" t="str">
        <f t="shared" si="35"/>
        <v/>
      </c>
      <c r="CD35" s="80" t="str">
        <f t="shared" si="36"/>
        <v/>
      </c>
      <c r="CE35" s="80" t="str">
        <f t="shared" si="37"/>
        <v/>
      </c>
      <c r="CF35" s="80" t="str">
        <f t="shared" si="38"/>
        <v/>
      </c>
      <c r="CG35" s="80" t="str">
        <f t="shared" si="39"/>
        <v/>
      </c>
      <c r="CH35" s="389" t="str">
        <f t="shared" si="40"/>
        <v/>
      </c>
      <c r="CI35" s="237" t="str">
        <f t="shared" si="41"/>
        <v/>
      </c>
      <c r="CJ35" s="237" t="str">
        <f t="shared" si="42"/>
        <v/>
      </c>
      <c r="CK35" s="237" t="str">
        <f t="shared" si="43"/>
        <v/>
      </c>
      <c r="CL35" s="237" t="str">
        <f t="shared" si="44"/>
        <v/>
      </c>
      <c r="CM35" s="237" t="str">
        <f t="shared" si="45"/>
        <v/>
      </c>
      <c r="CN35" s="237" t="str">
        <f t="shared" si="46"/>
        <v/>
      </c>
      <c r="CO35" s="237" t="str">
        <f t="shared" si="47"/>
        <v/>
      </c>
      <c r="CP35" s="237" t="str">
        <f t="shared" si="48"/>
        <v/>
      </c>
      <c r="CQ35" s="237" t="str">
        <f t="shared" si="49"/>
        <v/>
      </c>
      <c r="CR35" s="237" t="str">
        <f t="shared" si="50"/>
        <v/>
      </c>
      <c r="CS35" s="237" t="str">
        <f t="shared" si="51"/>
        <v/>
      </c>
      <c r="CT35" s="237" t="str">
        <f t="shared" si="52"/>
        <v/>
      </c>
      <c r="CU35" s="237" t="str">
        <f t="shared" si="53"/>
        <v/>
      </c>
      <c r="CV35" s="237" t="str">
        <f t="shared" si="54"/>
        <v/>
      </c>
      <c r="CW35" s="237" t="str">
        <f t="shared" si="60"/>
        <v/>
      </c>
      <c r="CX35" s="237" t="str">
        <f t="shared" si="60"/>
        <v/>
      </c>
      <c r="CY35" s="237" t="str">
        <f t="shared" si="60"/>
        <v/>
      </c>
      <c r="CZ35" s="237" t="str">
        <f t="shared" si="60"/>
        <v/>
      </c>
      <c r="DA35" s="237" t="str">
        <f t="shared" si="60"/>
        <v/>
      </c>
      <c r="DB35" s="237" t="str">
        <f t="shared" si="59"/>
        <v/>
      </c>
      <c r="DC35" s="237" t="str">
        <f t="shared" si="59"/>
        <v/>
      </c>
      <c r="DD35" s="237" t="str">
        <f t="shared" si="59"/>
        <v/>
      </c>
      <c r="DE35" s="237" t="str">
        <f t="shared" si="59"/>
        <v/>
      </c>
      <c r="DF35" s="237" t="str">
        <f t="shared" si="59"/>
        <v/>
      </c>
      <c r="DG35" s="237" t="str">
        <f t="shared" si="59"/>
        <v/>
      </c>
      <c r="DH35" s="237" t="str">
        <f t="shared" si="59"/>
        <v/>
      </c>
      <c r="DI35" s="237" t="str">
        <f t="shared" si="59"/>
        <v/>
      </c>
      <c r="DJ35" s="237" t="str">
        <f t="shared" si="59"/>
        <v/>
      </c>
      <c r="DK35" s="237" t="str">
        <f t="shared" si="59"/>
        <v/>
      </c>
      <c r="DL35" s="237" t="str">
        <f t="shared" si="59"/>
        <v/>
      </c>
      <c r="DM35" s="237" t="str">
        <f t="shared" si="59"/>
        <v/>
      </c>
      <c r="DN35" s="237" t="str">
        <f t="shared" si="59"/>
        <v/>
      </c>
      <c r="DO35" s="237" t="str">
        <f t="shared" si="59"/>
        <v/>
      </c>
      <c r="DP35" s="237" t="str">
        <f t="shared" si="59"/>
        <v/>
      </c>
      <c r="DQ35" s="237" t="str">
        <f t="shared" si="58"/>
        <v/>
      </c>
      <c r="DR35" s="237" t="str">
        <f t="shared" si="58"/>
        <v/>
      </c>
      <c r="DS35" s="237" t="str">
        <f t="shared" si="58"/>
        <v/>
      </c>
      <c r="DT35" s="237" t="str">
        <f t="shared" si="58"/>
        <v/>
      </c>
      <c r="DU35" s="237" t="str">
        <f t="shared" si="58"/>
        <v/>
      </c>
    </row>
    <row r="36" spans="1:125" ht="38.25" x14ac:dyDescent="0.35">
      <c r="A36" s="588"/>
      <c r="B36" s="264" t="s">
        <v>197</v>
      </c>
      <c r="C36" s="318"/>
      <c r="D36" s="380" t="s">
        <v>187</v>
      </c>
      <c r="E36" s="158"/>
      <c r="F36" s="389">
        <f>'3 - Saisie Manuelle'!$AG$9</f>
        <v>0</v>
      </c>
      <c r="G36" s="237">
        <f>'3 - Saisie Manuelle'!$AG$10</f>
        <v>0</v>
      </c>
      <c r="H36" s="237">
        <f>'3 - Saisie Manuelle'!$AG$11</f>
        <v>0</v>
      </c>
      <c r="I36" s="237">
        <f>'3 - Saisie Manuelle'!$AG$12</f>
        <v>0</v>
      </c>
      <c r="J36" s="237">
        <f>'3 - Saisie Manuelle'!$AG$13</f>
        <v>0</v>
      </c>
      <c r="K36" s="237">
        <f>'3 - Saisie Manuelle'!$AG$14</f>
        <v>0</v>
      </c>
      <c r="L36" s="237">
        <f>'3 - Saisie Manuelle'!$AG$15</f>
        <v>0</v>
      </c>
      <c r="M36" s="237">
        <f>'3 - Saisie Manuelle'!$AG$16</f>
        <v>0</v>
      </c>
      <c r="N36" s="237">
        <f>'3 - Saisie Manuelle'!$AG$17</f>
        <v>0</v>
      </c>
      <c r="O36" s="237">
        <f>'3 - Saisie Manuelle'!$AG$18</f>
        <v>0</v>
      </c>
      <c r="P36" s="237">
        <f>'3 - Saisie Manuelle'!$AG$19</f>
        <v>0</v>
      </c>
      <c r="Q36" s="237">
        <f>'3 - Saisie Manuelle'!$AG$20</f>
        <v>0</v>
      </c>
      <c r="R36" s="237">
        <f>'3 - Saisie Manuelle'!$AG$21</f>
        <v>0</v>
      </c>
      <c r="S36" s="237">
        <f>'3 - Saisie Manuelle'!$AG$22</f>
        <v>0</v>
      </c>
      <c r="T36" s="237">
        <f>'3 - Saisie Manuelle'!$AG$23</f>
        <v>0</v>
      </c>
      <c r="U36" s="237">
        <f>'3 - Saisie Manuelle'!$AG$24</f>
        <v>0</v>
      </c>
      <c r="V36" s="237">
        <f>'3 - Saisie Manuelle'!$AG$25</f>
        <v>0</v>
      </c>
      <c r="W36" s="237">
        <f>'3 - Saisie Manuelle'!$AG$26</f>
        <v>0</v>
      </c>
      <c r="X36" s="237">
        <f>'3 - Saisie Manuelle'!$AG$27</f>
        <v>0</v>
      </c>
      <c r="Y36" s="237">
        <f>'3 - Saisie Manuelle'!$AG$28</f>
        <v>0</v>
      </c>
      <c r="Z36" s="237">
        <f>'3 - Saisie Manuelle'!$AG$29</f>
        <v>0</v>
      </c>
      <c r="AA36" s="237">
        <f>'3 - Saisie Manuelle'!$AG$30</f>
        <v>0</v>
      </c>
      <c r="AB36" s="237">
        <f>'3 - Saisie Manuelle'!$AG$31</f>
        <v>0</v>
      </c>
      <c r="AC36" s="237">
        <f>'3 - Saisie Manuelle'!$AG$32</f>
        <v>0</v>
      </c>
      <c r="AD36" s="237">
        <f>'3 - Saisie Manuelle'!$AG$33</f>
        <v>0</v>
      </c>
      <c r="AE36" s="237">
        <f>'3 - Saisie Manuelle'!$AG$34</f>
        <v>0</v>
      </c>
      <c r="AF36" s="237">
        <f>'3 - Saisie Manuelle'!$AG$35</f>
        <v>0</v>
      </c>
      <c r="AG36" s="237">
        <f>'3 - Saisie Manuelle'!$AG$36</f>
        <v>0</v>
      </c>
      <c r="AH36" s="237">
        <f>'3 - Saisie Manuelle'!$AG$37</f>
        <v>0</v>
      </c>
      <c r="AI36" s="237">
        <f>'3 - Saisie Manuelle'!$AG$38</f>
        <v>0</v>
      </c>
      <c r="AJ36" s="237">
        <f>'3 - Saisie Manuelle'!$AG$39</f>
        <v>0</v>
      </c>
      <c r="AK36" s="237">
        <f>'3 - Saisie Manuelle'!$AG$40</f>
        <v>0</v>
      </c>
      <c r="AL36" s="237">
        <f>'3 - Saisie Manuelle'!$AG$41</f>
        <v>0</v>
      </c>
      <c r="AM36" s="237">
        <f>'3 - Saisie Manuelle'!$AG$42</f>
        <v>0</v>
      </c>
      <c r="AN36" s="237">
        <f>'3 - Saisie Manuelle'!$AG$43</f>
        <v>0</v>
      </c>
      <c r="AO36" s="237">
        <f>'3 - Saisie Manuelle'!$AG$44</f>
        <v>0</v>
      </c>
      <c r="AP36" s="237">
        <f>'3 - Saisie Manuelle'!$AG$45</f>
        <v>0</v>
      </c>
      <c r="AQ36" s="237">
        <f>'3 - Saisie Manuelle'!$AG$46</f>
        <v>0</v>
      </c>
      <c r="AR36" s="237">
        <f>'3 - Saisie Manuelle'!$AG$47</f>
        <v>0</v>
      </c>
      <c r="AS36" s="237">
        <f>'3 - Saisie Manuelle'!$AG$48</f>
        <v>0</v>
      </c>
      <c r="AT36" s="389" t="str">
        <f t="shared" si="0"/>
        <v/>
      </c>
      <c r="AU36" s="237" t="str">
        <f t="shared" si="1"/>
        <v/>
      </c>
      <c r="AV36" s="237" t="str">
        <f t="shared" si="2"/>
        <v/>
      </c>
      <c r="AW36" s="237" t="str">
        <f t="shared" si="3"/>
        <v/>
      </c>
      <c r="AX36" s="237" t="str">
        <f t="shared" si="4"/>
        <v/>
      </c>
      <c r="AY36" s="237" t="str">
        <f t="shared" si="5"/>
        <v/>
      </c>
      <c r="AZ36" s="237" t="str">
        <f t="shared" si="6"/>
        <v/>
      </c>
      <c r="BA36" s="237" t="str">
        <f t="shared" si="7"/>
        <v/>
      </c>
      <c r="BB36" s="237" t="str">
        <f t="shared" si="8"/>
        <v/>
      </c>
      <c r="BC36" s="237" t="str">
        <f t="shared" si="9"/>
        <v/>
      </c>
      <c r="BD36" s="237" t="str">
        <f t="shared" si="10"/>
        <v/>
      </c>
      <c r="BE36" s="237" t="str">
        <f t="shared" si="11"/>
        <v/>
      </c>
      <c r="BF36" s="237" t="str">
        <f t="shared" si="12"/>
        <v/>
      </c>
      <c r="BG36" s="237" t="str">
        <f t="shared" si="13"/>
        <v/>
      </c>
      <c r="BH36" s="237" t="str">
        <f t="shared" si="14"/>
        <v/>
      </c>
      <c r="BI36" s="80" t="str">
        <f t="shared" si="15"/>
        <v/>
      </c>
      <c r="BJ36" s="80" t="str">
        <f t="shared" si="16"/>
        <v/>
      </c>
      <c r="BK36" s="80" t="str">
        <f t="shared" si="17"/>
        <v/>
      </c>
      <c r="BL36" s="80" t="str">
        <f t="shared" si="18"/>
        <v/>
      </c>
      <c r="BM36" s="80" t="str">
        <f t="shared" si="19"/>
        <v/>
      </c>
      <c r="BN36" s="80" t="str">
        <f t="shared" si="20"/>
        <v/>
      </c>
      <c r="BO36" s="80" t="str">
        <f t="shared" si="21"/>
        <v/>
      </c>
      <c r="BP36" s="80" t="str">
        <f t="shared" si="22"/>
        <v/>
      </c>
      <c r="BQ36" s="80" t="str">
        <f t="shared" si="23"/>
        <v/>
      </c>
      <c r="BR36" s="80" t="str">
        <f t="shared" si="24"/>
        <v/>
      </c>
      <c r="BS36" s="80" t="str">
        <f t="shared" si="25"/>
        <v/>
      </c>
      <c r="BT36" s="80" t="str">
        <f t="shared" si="26"/>
        <v/>
      </c>
      <c r="BU36" s="80" t="str">
        <f t="shared" si="27"/>
        <v/>
      </c>
      <c r="BV36" s="80" t="str">
        <f t="shared" si="28"/>
        <v/>
      </c>
      <c r="BW36" s="80" t="str">
        <f t="shared" si="29"/>
        <v/>
      </c>
      <c r="BX36" s="80" t="str">
        <f t="shared" si="30"/>
        <v/>
      </c>
      <c r="BY36" s="80" t="str">
        <f t="shared" si="31"/>
        <v/>
      </c>
      <c r="BZ36" s="80" t="str">
        <f t="shared" si="32"/>
        <v/>
      </c>
      <c r="CA36" s="80" t="str">
        <f t="shared" si="33"/>
        <v/>
      </c>
      <c r="CB36" s="80" t="str">
        <f t="shared" si="34"/>
        <v/>
      </c>
      <c r="CC36" s="80" t="str">
        <f t="shared" si="35"/>
        <v/>
      </c>
      <c r="CD36" s="80" t="str">
        <f t="shared" si="36"/>
        <v/>
      </c>
      <c r="CE36" s="80" t="str">
        <f t="shared" si="37"/>
        <v/>
      </c>
      <c r="CF36" s="80" t="str">
        <f t="shared" si="38"/>
        <v/>
      </c>
      <c r="CG36" s="80" t="str">
        <f t="shared" si="39"/>
        <v/>
      </c>
      <c r="CH36" s="389" t="str">
        <f t="shared" si="40"/>
        <v/>
      </c>
      <c r="CI36" s="237" t="str">
        <f t="shared" si="41"/>
        <v/>
      </c>
      <c r="CJ36" s="237" t="str">
        <f t="shared" si="42"/>
        <v/>
      </c>
      <c r="CK36" s="237" t="str">
        <f t="shared" si="43"/>
        <v/>
      </c>
      <c r="CL36" s="237" t="str">
        <f t="shared" si="44"/>
        <v/>
      </c>
      <c r="CM36" s="237" t="str">
        <f t="shared" si="45"/>
        <v/>
      </c>
      <c r="CN36" s="237" t="str">
        <f t="shared" si="46"/>
        <v/>
      </c>
      <c r="CO36" s="237" t="str">
        <f t="shared" si="47"/>
        <v/>
      </c>
      <c r="CP36" s="237" t="str">
        <f t="shared" si="48"/>
        <v/>
      </c>
      <c r="CQ36" s="237" t="str">
        <f t="shared" si="49"/>
        <v/>
      </c>
      <c r="CR36" s="237" t="str">
        <f t="shared" si="50"/>
        <v/>
      </c>
      <c r="CS36" s="237" t="str">
        <f t="shared" si="51"/>
        <v/>
      </c>
      <c r="CT36" s="237" t="str">
        <f t="shared" si="52"/>
        <v/>
      </c>
      <c r="CU36" s="237" t="str">
        <f t="shared" si="53"/>
        <v/>
      </c>
      <c r="CV36" s="237" t="str">
        <f t="shared" si="54"/>
        <v/>
      </c>
      <c r="CW36" s="237" t="str">
        <f t="shared" si="60"/>
        <v/>
      </c>
      <c r="CX36" s="237" t="str">
        <f t="shared" si="60"/>
        <v/>
      </c>
      <c r="CY36" s="237" t="str">
        <f t="shared" si="60"/>
        <v/>
      </c>
      <c r="CZ36" s="237" t="str">
        <f t="shared" si="60"/>
        <v/>
      </c>
      <c r="DA36" s="237" t="str">
        <f t="shared" si="60"/>
        <v/>
      </c>
      <c r="DB36" s="237" t="str">
        <f t="shared" si="59"/>
        <v/>
      </c>
      <c r="DC36" s="237" t="str">
        <f t="shared" si="59"/>
        <v/>
      </c>
      <c r="DD36" s="237" t="str">
        <f t="shared" si="59"/>
        <v/>
      </c>
      <c r="DE36" s="237" t="str">
        <f t="shared" si="59"/>
        <v/>
      </c>
      <c r="DF36" s="237" t="str">
        <f t="shared" si="59"/>
        <v/>
      </c>
      <c r="DG36" s="237" t="str">
        <f t="shared" si="59"/>
        <v/>
      </c>
      <c r="DH36" s="237" t="str">
        <f t="shared" si="59"/>
        <v/>
      </c>
      <c r="DI36" s="237" t="str">
        <f t="shared" si="59"/>
        <v/>
      </c>
      <c r="DJ36" s="237" t="str">
        <f t="shared" si="59"/>
        <v/>
      </c>
      <c r="DK36" s="237" t="str">
        <f t="shared" si="59"/>
        <v/>
      </c>
      <c r="DL36" s="237" t="str">
        <f t="shared" si="59"/>
        <v/>
      </c>
      <c r="DM36" s="237" t="str">
        <f t="shared" si="59"/>
        <v/>
      </c>
      <c r="DN36" s="237" t="str">
        <f t="shared" si="59"/>
        <v/>
      </c>
      <c r="DO36" s="237" t="str">
        <f t="shared" si="59"/>
        <v/>
      </c>
      <c r="DP36" s="237" t="str">
        <f t="shared" si="59"/>
        <v/>
      </c>
      <c r="DQ36" s="237" t="str">
        <f t="shared" si="58"/>
        <v/>
      </c>
      <c r="DR36" s="237" t="str">
        <f t="shared" si="58"/>
        <v/>
      </c>
      <c r="DS36" s="237" t="str">
        <f t="shared" si="58"/>
        <v/>
      </c>
      <c r="DT36" s="237" t="str">
        <f t="shared" si="58"/>
        <v/>
      </c>
      <c r="DU36" s="237" t="str">
        <f t="shared" si="58"/>
        <v/>
      </c>
    </row>
    <row r="37" spans="1:125" x14ac:dyDescent="0.35">
      <c r="A37" s="588"/>
      <c r="B37" s="264" t="s">
        <v>198</v>
      </c>
      <c r="C37" s="318"/>
      <c r="D37" s="380" t="s">
        <v>188</v>
      </c>
      <c r="E37" s="158"/>
      <c r="F37" s="389">
        <f>'3 - Saisie Manuelle'!$AH$9</f>
        <v>0</v>
      </c>
      <c r="G37" s="237">
        <f>'3 - Saisie Manuelle'!$AH$10</f>
        <v>0</v>
      </c>
      <c r="H37" s="237">
        <f>'3 - Saisie Manuelle'!$AH$11</f>
        <v>0</v>
      </c>
      <c r="I37" s="237">
        <f>'3 - Saisie Manuelle'!$AH$12</f>
        <v>0</v>
      </c>
      <c r="J37" s="237">
        <f>'3 - Saisie Manuelle'!$AH$13</f>
        <v>0</v>
      </c>
      <c r="K37" s="237">
        <f>'3 - Saisie Manuelle'!$AH$14</f>
        <v>0</v>
      </c>
      <c r="L37" s="237">
        <f>'3 - Saisie Manuelle'!$AH$15</f>
        <v>0</v>
      </c>
      <c r="M37" s="237">
        <f>'3 - Saisie Manuelle'!$AH$16</f>
        <v>0</v>
      </c>
      <c r="N37" s="237">
        <f>'3 - Saisie Manuelle'!$AH$17</f>
        <v>0</v>
      </c>
      <c r="O37" s="237">
        <f>'3 - Saisie Manuelle'!$AH$18</f>
        <v>0</v>
      </c>
      <c r="P37" s="237">
        <f>'3 - Saisie Manuelle'!$AH$19</f>
        <v>0</v>
      </c>
      <c r="Q37" s="237">
        <f>'3 - Saisie Manuelle'!$AH$20</f>
        <v>0</v>
      </c>
      <c r="R37" s="237">
        <f>'3 - Saisie Manuelle'!$AH$21</f>
        <v>0</v>
      </c>
      <c r="S37" s="237">
        <f>'3 - Saisie Manuelle'!$AH$22</f>
        <v>0</v>
      </c>
      <c r="T37" s="237">
        <f>'3 - Saisie Manuelle'!$AH$23</f>
        <v>0</v>
      </c>
      <c r="U37" s="237">
        <f>'3 - Saisie Manuelle'!$AH$24</f>
        <v>0</v>
      </c>
      <c r="V37" s="237">
        <f>'3 - Saisie Manuelle'!$AH$25</f>
        <v>0</v>
      </c>
      <c r="W37" s="237">
        <f>'3 - Saisie Manuelle'!$AH$26</f>
        <v>0</v>
      </c>
      <c r="X37" s="237">
        <f>'3 - Saisie Manuelle'!$AH$27</f>
        <v>0</v>
      </c>
      <c r="Y37" s="237">
        <f>'3 - Saisie Manuelle'!$AH$28</f>
        <v>0</v>
      </c>
      <c r="Z37" s="237">
        <f>'3 - Saisie Manuelle'!$AH$29</f>
        <v>0</v>
      </c>
      <c r="AA37" s="237">
        <f>'3 - Saisie Manuelle'!$AH$30</f>
        <v>0</v>
      </c>
      <c r="AB37" s="237">
        <f>'3 - Saisie Manuelle'!$AH$31</f>
        <v>0</v>
      </c>
      <c r="AC37" s="237">
        <f>'3 - Saisie Manuelle'!$AH$32</f>
        <v>0</v>
      </c>
      <c r="AD37" s="237">
        <f>'3 - Saisie Manuelle'!$AH$33</f>
        <v>0</v>
      </c>
      <c r="AE37" s="237">
        <f>'3 - Saisie Manuelle'!$AH$34</f>
        <v>0</v>
      </c>
      <c r="AF37" s="237">
        <f>'3 - Saisie Manuelle'!$AH$35</f>
        <v>0</v>
      </c>
      <c r="AG37" s="237">
        <f>'3 - Saisie Manuelle'!$AH$36</f>
        <v>0</v>
      </c>
      <c r="AH37" s="237">
        <f>'3 - Saisie Manuelle'!$AH$37</f>
        <v>0</v>
      </c>
      <c r="AI37" s="237">
        <f>'3 - Saisie Manuelle'!$AH$38</f>
        <v>0</v>
      </c>
      <c r="AJ37" s="237">
        <f>'3 - Saisie Manuelle'!$AH$39</f>
        <v>0</v>
      </c>
      <c r="AK37" s="237">
        <f>'3 - Saisie Manuelle'!$AH$40</f>
        <v>0</v>
      </c>
      <c r="AL37" s="237">
        <f>'3 - Saisie Manuelle'!$AH$41</f>
        <v>0</v>
      </c>
      <c r="AM37" s="237">
        <f>'3 - Saisie Manuelle'!$AH$42</f>
        <v>0</v>
      </c>
      <c r="AN37" s="237">
        <f>'3 - Saisie Manuelle'!$AH$43</f>
        <v>0</v>
      </c>
      <c r="AO37" s="237">
        <f>'3 - Saisie Manuelle'!$AH$44</f>
        <v>0</v>
      </c>
      <c r="AP37" s="237">
        <f>'3 - Saisie Manuelle'!$AH$45</f>
        <v>0</v>
      </c>
      <c r="AQ37" s="237">
        <f>'3 - Saisie Manuelle'!$AH$46</f>
        <v>0</v>
      </c>
      <c r="AR37" s="237">
        <f>'3 - Saisie Manuelle'!$AH$47</f>
        <v>0</v>
      </c>
      <c r="AS37" s="237">
        <f>'3 - Saisie Manuelle'!$AH$48</f>
        <v>0</v>
      </c>
      <c r="AT37" s="389" t="str">
        <f t="shared" ref="AT37:AT68" si="61">IF($F37="x",$B37,"")</f>
        <v/>
      </c>
      <c r="AU37" s="237" t="str">
        <f t="shared" ref="AU37:AU68" si="62">IF($G37="x",$B37,"")</f>
        <v/>
      </c>
      <c r="AV37" s="237" t="str">
        <f t="shared" ref="AV37:AV68" si="63">IF($H37="x",$B37,"")</f>
        <v/>
      </c>
      <c r="AW37" s="237" t="str">
        <f t="shared" ref="AW37:AW68" si="64">IF($I37="x",$B37,"")</f>
        <v/>
      </c>
      <c r="AX37" s="237" t="str">
        <f t="shared" ref="AX37:AX68" si="65">IF($J37="x",$B37,"")</f>
        <v/>
      </c>
      <c r="AY37" s="237" t="str">
        <f t="shared" ref="AY37:AY68" si="66">IF($K37="x",$B37,"")</f>
        <v/>
      </c>
      <c r="AZ37" s="237" t="str">
        <f t="shared" ref="AZ37:AZ68" si="67">IF($L37="x",$B37,"")</f>
        <v/>
      </c>
      <c r="BA37" s="237" t="str">
        <f t="shared" ref="BA37:BA68" si="68">IF($M37="x",$B37,"")</f>
        <v/>
      </c>
      <c r="BB37" s="237" t="str">
        <f t="shared" ref="BB37:BB68" si="69">IF($N37="x",$B37,"")</f>
        <v/>
      </c>
      <c r="BC37" s="237" t="str">
        <f t="shared" ref="BC37:BC68" si="70">IF($O37="x",$B37,"")</f>
        <v/>
      </c>
      <c r="BD37" s="237" t="str">
        <f t="shared" ref="BD37:BD68" si="71">IF($P37="x",$B37,"")</f>
        <v/>
      </c>
      <c r="BE37" s="237" t="str">
        <f t="shared" ref="BE37:BE68" si="72">IF($Q37="x",$B37,"")</f>
        <v/>
      </c>
      <c r="BF37" s="237" t="str">
        <f t="shared" ref="BF37:BF68" si="73">IF($R37="x",$B37,"")</f>
        <v/>
      </c>
      <c r="BG37" s="237" t="str">
        <f t="shared" ref="BG37:BG68" si="74">IF($S37="x",$B37,"")</f>
        <v/>
      </c>
      <c r="BH37" s="237" t="str">
        <f t="shared" ref="BH37:BH68" si="75">IF($T37="x",$B37,"")</f>
        <v/>
      </c>
      <c r="BI37" s="80" t="str">
        <f t="shared" ref="BI37:BI68" si="76">IF(U37="x",$B37,"")</f>
        <v/>
      </c>
      <c r="BJ37" s="80" t="str">
        <f t="shared" ref="BJ37:BJ68" si="77">IF(V37="x",$B37,"")</f>
        <v/>
      </c>
      <c r="BK37" s="80" t="str">
        <f t="shared" ref="BK37:BK68" si="78">IF(W37="x",$B37,"")</f>
        <v/>
      </c>
      <c r="BL37" s="80" t="str">
        <f t="shared" ref="BL37:BL68" si="79">IF(X37="x",$B37,"")</f>
        <v/>
      </c>
      <c r="BM37" s="80" t="str">
        <f t="shared" ref="BM37:BM68" si="80">IF(Y37="x",$B37,"")</f>
        <v/>
      </c>
      <c r="BN37" s="80" t="str">
        <f t="shared" ref="BN37:BN68" si="81">IF(Z37="x",$B37,"")</f>
        <v/>
      </c>
      <c r="BO37" s="80" t="str">
        <f t="shared" ref="BO37:BO68" si="82">IF(AA37="x",$B37,"")</f>
        <v/>
      </c>
      <c r="BP37" s="80" t="str">
        <f t="shared" ref="BP37:BP68" si="83">IF(AB37="x",$B37,"")</f>
        <v/>
      </c>
      <c r="BQ37" s="80" t="str">
        <f t="shared" ref="BQ37:BQ68" si="84">IF(AC37="x",$B37,"")</f>
        <v/>
      </c>
      <c r="BR37" s="80" t="str">
        <f t="shared" ref="BR37:BR68" si="85">IF(AD37="x",$B37,"")</f>
        <v/>
      </c>
      <c r="BS37" s="80" t="str">
        <f t="shared" ref="BS37:BS68" si="86">IF(AE37="x",$B37,"")</f>
        <v/>
      </c>
      <c r="BT37" s="80" t="str">
        <f t="shared" ref="BT37:BT68" si="87">IF(AF37="x",$B37,"")</f>
        <v/>
      </c>
      <c r="BU37" s="80" t="str">
        <f t="shared" ref="BU37:BU68" si="88">IF(AG37="x",$B37,"")</f>
        <v/>
      </c>
      <c r="BV37" s="80" t="str">
        <f t="shared" ref="BV37:BV68" si="89">IF(AH37="x",$B37,"")</f>
        <v/>
      </c>
      <c r="BW37" s="80" t="str">
        <f t="shared" ref="BW37:BW68" si="90">IF(AI37="x",$B37,"")</f>
        <v/>
      </c>
      <c r="BX37" s="80" t="str">
        <f t="shared" ref="BX37:BX68" si="91">IF(AJ37="x",$B37,"")</f>
        <v/>
      </c>
      <c r="BY37" s="80" t="str">
        <f t="shared" ref="BY37:BY68" si="92">IF(AK37="x",$B37,"")</f>
        <v/>
      </c>
      <c r="BZ37" s="80" t="str">
        <f t="shared" ref="BZ37:BZ68" si="93">IF(AL37="x",$B37,"")</f>
        <v/>
      </c>
      <c r="CA37" s="80" t="str">
        <f t="shared" ref="CA37:CA68" si="94">IF(AM37="x",$B37,"")</f>
        <v/>
      </c>
      <c r="CB37" s="80" t="str">
        <f t="shared" ref="CB37:CB68" si="95">IF(AN37="x",$B37,"")</f>
        <v/>
      </c>
      <c r="CC37" s="80" t="str">
        <f t="shared" ref="CC37:CC68" si="96">IF(AO37="x",$B37,"")</f>
        <v/>
      </c>
      <c r="CD37" s="80" t="str">
        <f t="shared" ref="CD37:CD68" si="97">IF(AP37="x",$B37,"")</f>
        <v/>
      </c>
      <c r="CE37" s="80" t="str">
        <f t="shared" ref="CE37:CE68" si="98">IF(AQ37="x",$B37,"")</f>
        <v/>
      </c>
      <c r="CF37" s="80" t="str">
        <f t="shared" ref="CF37:CF68" si="99">IF(AR37="x",$B37,"")</f>
        <v/>
      </c>
      <c r="CG37" s="80" t="str">
        <f t="shared" ref="CG37:CG68" si="100">IF(AS37="x",$B37,"")</f>
        <v/>
      </c>
      <c r="CH37" s="389" t="str">
        <f t="shared" ref="CH37:CH68" si="101">IF($F37="R",$B37&amp;" "&amp;$CH$3,"")</f>
        <v/>
      </c>
      <c r="CI37" s="237" t="str">
        <f t="shared" ref="CI37:CI68" si="102">IF($G37="R",$B37&amp;" "&amp;$CH$3,"")</f>
        <v/>
      </c>
      <c r="CJ37" s="237" t="str">
        <f t="shared" ref="CJ37:CJ68" si="103">IF($H37="R",$B37&amp;" "&amp;$CH$3,"")</f>
        <v/>
      </c>
      <c r="CK37" s="237" t="str">
        <f t="shared" ref="CK37:CK68" si="104">IF($I37="R",$B37&amp;" "&amp;$CH$3,"")</f>
        <v/>
      </c>
      <c r="CL37" s="237" t="str">
        <f t="shared" ref="CL37:CL68" si="105">IF($J37="R",$B37&amp;" "&amp;$CH$3,"")</f>
        <v/>
      </c>
      <c r="CM37" s="237" t="str">
        <f t="shared" ref="CM37:CM68" si="106">IF($K37="R",$B37&amp;" "&amp;$CH$3,"")</f>
        <v/>
      </c>
      <c r="CN37" s="237" t="str">
        <f t="shared" ref="CN37:CN68" si="107">IF($L37="R",$B37&amp;" "&amp;$CH$3,"")</f>
        <v/>
      </c>
      <c r="CO37" s="237" t="str">
        <f t="shared" ref="CO37:CO68" si="108">IF($M37="R",$B37&amp;" "&amp;$CH$3,"")</f>
        <v/>
      </c>
      <c r="CP37" s="237" t="str">
        <f t="shared" ref="CP37:CP68" si="109">IF($N37="R",$B37&amp;" "&amp;$CH$3,"")</f>
        <v/>
      </c>
      <c r="CQ37" s="237" t="str">
        <f t="shared" ref="CQ37:CQ68" si="110">IF($O37="R",$B37&amp;" "&amp;$CH$3,"")</f>
        <v/>
      </c>
      <c r="CR37" s="237" t="str">
        <f t="shared" ref="CR37:CR68" si="111">IF($P37="R",$B37&amp;" "&amp;$CH$3,"")</f>
        <v/>
      </c>
      <c r="CS37" s="237" t="str">
        <f t="shared" ref="CS37:CS68" si="112">IF($Q37="R",$B37&amp;" "&amp;$CH$3,"")</f>
        <v/>
      </c>
      <c r="CT37" s="237" t="str">
        <f t="shared" ref="CT37:CT68" si="113">IF($R37="R",$B37&amp;" "&amp;$CH$3,"")</f>
        <v/>
      </c>
      <c r="CU37" s="237" t="str">
        <f t="shared" ref="CU37:CU68" si="114">IF($S37="R",$B37&amp;" "&amp;$CH$3,"")</f>
        <v/>
      </c>
      <c r="CV37" s="237" t="str">
        <f t="shared" ref="CV37:CV68" si="115">IF(T37="R",$B37&amp;" "&amp;$CH$3,"")</f>
        <v/>
      </c>
      <c r="CW37" s="237" t="str">
        <f t="shared" si="60"/>
        <v/>
      </c>
      <c r="CX37" s="237" t="str">
        <f t="shared" si="60"/>
        <v/>
      </c>
      <c r="CY37" s="237" t="str">
        <f t="shared" si="60"/>
        <v/>
      </c>
      <c r="CZ37" s="237" t="str">
        <f t="shared" si="60"/>
        <v/>
      </c>
      <c r="DA37" s="237" t="str">
        <f t="shared" si="60"/>
        <v/>
      </c>
      <c r="DB37" s="237" t="str">
        <f t="shared" si="59"/>
        <v/>
      </c>
      <c r="DC37" s="237" t="str">
        <f t="shared" si="59"/>
        <v/>
      </c>
      <c r="DD37" s="237" t="str">
        <f t="shared" si="59"/>
        <v/>
      </c>
      <c r="DE37" s="237" t="str">
        <f t="shared" si="59"/>
        <v/>
      </c>
      <c r="DF37" s="237" t="str">
        <f t="shared" si="59"/>
        <v/>
      </c>
      <c r="DG37" s="237" t="str">
        <f t="shared" si="59"/>
        <v/>
      </c>
      <c r="DH37" s="237" t="str">
        <f t="shared" si="59"/>
        <v/>
      </c>
      <c r="DI37" s="237" t="str">
        <f t="shared" si="59"/>
        <v/>
      </c>
      <c r="DJ37" s="237" t="str">
        <f t="shared" si="59"/>
        <v/>
      </c>
      <c r="DK37" s="237" t="str">
        <f t="shared" si="59"/>
        <v/>
      </c>
      <c r="DL37" s="237" t="str">
        <f t="shared" si="59"/>
        <v/>
      </c>
      <c r="DM37" s="237" t="str">
        <f t="shared" si="59"/>
        <v/>
      </c>
      <c r="DN37" s="237" t="str">
        <f t="shared" si="59"/>
        <v/>
      </c>
      <c r="DO37" s="237" t="str">
        <f t="shared" si="59"/>
        <v/>
      </c>
      <c r="DP37" s="237" t="str">
        <f t="shared" si="59"/>
        <v/>
      </c>
      <c r="DQ37" s="237" t="str">
        <f t="shared" si="58"/>
        <v/>
      </c>
      <c r="DR37" s="237" t="str">
        <f t="shared" si="58"/>
        <v/>
      </c>
      <c r="DS37" s="237" t="str">
        <f t="shared" si="58"/>
        <v/>
      </c>
      <c r="DT37" s="237" t="str">
        <f t="shared" si="58"/>
        <v/>
      </c>
      <c r="DU37" s="237" t="str">
        <f t="shared" si="58"/>
        <v/>
      </c>
    </row>
    <row r="38" spans="1:125" ht="21.75" thickBot="1" x14ac:dyDescent="0.4">
      <c r="A38" s="588"/>
      <c r="B38" s="264" t="s">
        <v>199</v>
      </c>
      <c r="C38" s="321"/>
      <c r="D38" s="378" t="s">
        <v>189</v>
      </c>
      <c r="E38" s="158"/>
      <c r="F38" s="389">
        <f>'3 - Saisie Manuelle'!$AI$9</f>
        <v>0</v>
      </c>
      <c r="G38" s="237">
        <f>'3 - Saisie Manuelle'!$AI$10</f>
        <v>0</v>
      </c>
      <c r="H38" s="237">
        <f>'3 - Saisie Manuelle'!$AI$11</f>
        <v>0</v>
      </c>
      <c r="I38" s="237">
        <f>'3 - Saisie Manuelle'!$AI$12</f>
        <v>0</v>
      </c>
      <c r="J38" s="237">
        <f>'3 - Saisie Manuelle'!$AI$13</f>
        <v>0</v>
      </c>
      <c r="K38" s="237">
        <f>'3 - Saisie Manuelle'!$AI$14</f>
        <v>0</v>
      </c>
      <c r="L38" s="237">
        <f>'3 - Saisie Manuelle'!$AI$15</f>
        <v>0</v>
      </c>
      <c r="M38" s="237">
        <f>'3 - Saisie Manuelle'!$AI$16</f>
        <v>0</v>
      </c>
      <c r="N38" s="237">
        <f>'3 - Saisie Manuelle'!$AI$17</f>
        <v>0</v>
      </c>
      <c r="O38" s="237">
        <f>'3 - Saisie Manuelle'!$AI$18</f>
        <v>0</v>
      </c>
      <c r="P38" s="237">
        <f>'3 - Saisie Manuelle'!$AI$19</f>
        <v>0</v>
      </c>
      <c r="Q38" s="237">
        <f>'3 - Saisie Manuelle'!$AI$20</f>
        <v>0</v>
      </c>
      <c r="R38" s="237">
        <f>'3 - Saisie Manuelle'!$AI$21</f>
        <v>0</v>
      </c>
      <c r="S38" s="237">
        <f>'3 - Saisie Manuelle'!$AI$22</f>
        <v>0</v>
      </c>
      <c r="T38" s="237">
        <f>'3 - Saisie Manuelle'!$AI$23</f>
        <v>0</v>
      </c>
      <c r="U38" s="237">
        <f>'3 - Saisie Manuelle'!$AI$24</f>
        <v>0</v>
      </c>
      <c r="V38" s="237">
        <f>'3 - Saisie Manuelle'!$AI$25</f>
        <v>0</v>
      </c>
      <c r="W38" s="237">
        <f>'3 - Saisie Manuelle'!$AI$26</f>
        <v>0</v>
      </c>
      <c r="X38" s="237">
        <f>'3 - Saisie Manuelle'!$AI$27</f>
        <v>0</v>
      </c>
      <c r="Y38" s="237">
        <f>'3 - Saisie Manuelle'!$AI$28</f>
        <v>0</v>
      </c>
      <c r="Z38" s="237">
        <f>'3 - Saisie Manuelle'!$AI$29</f>
        <v>0</v>
      </c>
      <c r="AA38" s="237">
        <f>'3 - Saisie Manuelle'!$AI$30</f>
        <v>0</v>
      </c>
      <c r="AB38" s="237">
        <f>'3 - Saisie Manuelle'!$AI$31</f>
        <v>0</v>
      </c>
      <c r="AC38" s="237">
        <f>'3 - Saisie Manuelle'!$AI$32</f>
        <v>0</v>
      </c>
      <c r="AD38" s="237">
        <f>'3 - Saisie Manuelle'!$AI$33</f>
        <v>0</v>
      </c>
      <c r="AE38" s="237">
        <f>'3 - Saisie Manuelle'!$AI$34</f>
        <v>0</v>
      </c>
      <c r="AF38" s="237">
        <f>'3 - Saisie Manuelle'!$AI$35</f>
        <v>0</v>
      </c>
      <c r="AG38" s="237">
        <f>'3 - Saisie Manuelle'!$AI$36</f>
        <v>0</v>
      </c>
      <c r="AH38" s="237">
        <f>'3 - Saisie Manuelle'!$AI$37</f>
        <v>0</v>
      </c>
      <c r="AI38" s="237">
        <f>'3 - Saisie Manuelle'!$AI$38</f>
        <v>0</v>
      </c>
      <c r="AJ38" s="237">
        <f>'3 - Saisie Manuelle'!$AI$39</f>
        <v>0</v>
      </c>
      <c r="AK38" s="237">
        <f>'3 - Saisie Manuelle'!$AI$40</f>
        <v>0</v>
      </c>
      <c r="AL38" s="237">
        <f>'3 - Saisie Manuelle'!$AI$41</f>
        <v>0</v>
      </c>
      <c r="AM38" s="237">
        <f>'3 - Saisie Manuelle'!$AI$42</f>
        <v>0</v>
      </c>
      <c r="AN38" s="237">
        <f>'3 - Saisie Manuelle'!$AI$43</f>
        <v>0</v>
      </c>
      <c r="AO38" s="237">
        <f>'3 - Saisie Manuelle'!$AI$44</f>
        <v>0</v>
      </c>
      <c r="AP38" s="237">
        <f>'3 - Saisie Manuelle'!$AI$45</f>
        <v>0</v>
      </c>
      <c r="AQ38" s="237">
        <f>'3 - Saisie Manuelle'!$AI$46</f>
        <v>0</v>
      </c>
      <c r="AR38" s="237">
        <f>'3 - Saisie Manuelle'!$AI$47</f>
        <v>0</v>
      </c>
      <c r="AS38" s="237">
        <f>'3 - Saisie Manuelle'!$AI$48</f>
        <v>0</v>
      </c>
      <c r="AT38" s="389" t="str">
        <f t="shared" si="61"/>
        <v/>
      </c>
      <c r="AU38" s="237" t="str">
        <f t="shared" si="62"/>
        <v/>
      </c>
      <c r="AV38" s="237" t="str">
        <f t="shared" si="63"/>
        <v/>
      </c>
      <c r="AW38" s="237" t="str">
        <f t="shared" si="64"/>
        <v/>
      </c>
      <c r="AX38" s="237" t="str">
        <f t="shared" si="65"/>
        <v/>
      </c>
      <c r="AY38" s="237" t="str">
        <f t="shared" si="66"/>
        <v/>
      </c>
      <c r="AZ38" s="237" t="str">
        <f t="shared" si="67"/>
        <v/>
      </c>
      <c r="BA38" s="237" t="str">
        <f t="shared" si="68"/>
        <v/>
      </c>
      <c r="BB38" s="237" t="str">
        <f t="shared" si="69"/>
        <v/>
      </c>
      <c r="BC38" s="237" t="str">
        <f t="shared" si="70"/>
        <v/>
      </c>
      <c r="BD38" s="237" t="str">
        <f t="shared" si="71"/>
        <v/>
      </c>
      <c r="BE38" s="237" t="str">
        <f t="shared" si="72"/>
        <v/>
      </c>
      <c r="BF38" s="237" t="str">
        <f t="shared" si="73"/>
        <v/>
      </c>
      <c r="BG38" s="237" t="str">
        <f t="shared" si="74"/>
        <v/>
      </c>
      <c r="BH38" s="237" t="str">
        <f t="shared" si="75"/>
        <v/>
      </c>
      <c r="BI38" s="80" t="str">
        <f t="shared" si="76"/>
        <v/>
      </c>
      <c r="BJ38" s="80" t="str">
        <f t="shared" si="77"/>
        <v/>
      </c>
      <c r="BK38" s="80" t="str">
        <f t="shared" si="78"/>
        <v/>
      </c>
      <c r="BL38" s="80" t="str">
        <f t="shared" si="79"/>
        <v/>
      </c>
      <c r="BM38" s="80" t="str">
        <f t="shared" si="80"/>
        <v/>
      </c>
      <c r="BN38" s="80" t="str">
        <f t="shared" si="81"/>
        <v/>
      </c>
      <c r="BO38" s="80" t="str">
        <f t="shared" si="82"/>
        <v/>
      </c>
      <c r="BP38" s="80" t="str">
        <f t="shared" si="83"/>
        <v/>
      </c>
      <c r="BQ38" s="80" t="str">
        <f t="shared" si="84"/>
        <v/>
      </c>
      <c r="BR38" s="80" t="str">
        <f t="shared" si="85"/>
        <v/>
      </c>
      <c r="BS38" s="80" t="str">
        <f t="shared" si="86"/>
        <v/>
      </c>
      <c r="BT38" s="80" t="str">
        <f t="shared" si="87"/>
        <v/>
      </c>
      <c r="BU38" s="80" t="str">
        <f t="shared" si="88"/>
        <v/>
      </c>
      <c r="BV38" s="80" t="str">
        <f t="shared" si="89"/>
        <v/>
      </c>
      <c r="BW38" s="80" t="str">
        <f t="shared" si="90"/>
        <v/>
      </c>
      <c r="BX38" s="80" t="str">
        <f t="shared" si="91"/>
        <v/>
      </c>
      <c r="BY38" s="80" t="str">
        <f t="shared" si="92"/>
        <v/>
      </c>
      <c r="BZ38" s="80" t="str">
        <f t="shared" si="93"/>
        <v/>
      </c>
      <c r="CA38" s="80" t="str">
        <f t="shared" si="94"/>
        <v/>
      </c>
      <c r="CB38" s="80" t="str">
        <f t="shared" si="95"/>
        <v/>
      </c>
      <c r="CC38" s="80" t="str">
        <f t="shared" si="96"/>
        <v/>
      </c>
      <c r="CD38" s="80" t="str">
        <f t="shared" si="97"/>
        <v/>
      </c>
      <c r="CE38" s="80" t="str">
        <f t="shared" si="98"/>
        <v/>
      </c>
      <c r="CF38" s="80" t="str">
        <f t="shared" si="99"/>
        <v/>
      </c>
      <c r="CG38" s="80" t="str">
        <f t="shared" si="100"/>
        <v/>
      </c>
      <c r="CH38" s="389" t="str">
        <f t="shared" si="101"/>
        <v/>
      </c>
      <c r="CI38" s="237" t="str">
        <f t="shared" si="102"/>
        <v/>
      </c>
      <c r="CJ38" s="237" t="str">
        <f t="shared" si="103"/>
        <v/>
      </c>
      <c r="CK38" s="237" t="str">
        <f t="shared" si="104"/>
        <v/>
      </c>
      <c r="CL38" s="237" t="str">
        <f t="shared" si="105"/>
        <v/>
      </c>
      <c r="CM38" s="237" t="str">
        <f t="shared" si="106"/>
        <v/>
      </c>
      <c r="CN38" s="237" t="str">
        <f t="shared" si="107"/>
        <v/>
      </c>
      <c r="CO38" s="237" t="str">
        <f t="shared" si="108"/>
        <v/>
      </c>
      <c r="CP38" s="237" t="str">
        <f t="shared" si="109"/>
        <v/>
      </c>
      <c r="CQ38" s="237" t="str">
        <f t="shared" si="110"/>
        <v/>
      </c>
      <c r="CR38" s="237" t="str">
        <f t="shared" si="111"/>
        <v/>
      </c>
      <c r="CS38" s="237" t="str">
        <f t="shared" si="112"/>
        <v/>
      </c>
      <c r="CT38" s="237" t="str">
        <f t="shared" si="113"/>
        <v/>
      </c>
      <c r="CU38" s="237" t="str">
        <f t="shared" si="114"/>
        <v/>
      </c>
      <c r="CV38" s="237" t="str">
        <f t="shared" si="115"/>
        <v/>
      </c>
      <c r="CW38" s="237" t="str">
        <f t="shared" si="60"/>
        <v/>
      </c>
      <c r="CX38" s="237" t="str">
        <f t="shared" si="60"/>
        <v/>
      </c>
      <c r="CY38" s="237" t="str">
        <f t="shared" si="60"/>
        <v/>
      </c>
      <c r="CZ38" s="237" t="str">
        <f t="shared" si="60"/>
        <v/>
      </c>
      <c r="DA38" s="237" t="str">
        <f t="shared" si="60"/>
        <v/>
      </c>
      <c r="DB38" s="237" t="str">
        <f t="shared" si="59"/>
        <v/>
      </c>
      <c r="DC38" s="237" t="str">
        <f t="shared" si="59"/>
        <v/>
      </c>
      <c r="DD38" s="237" t="str">
        <f t="shared" si="59"/>
        <v/>
      </c>
      <c r="DE38" s="237" t="str">
        <f t="shared" si="59"/>
        <v/>
      </c>
      <c r="DF38" s="237" t="str">
        <f t="shared" si="59"/>
        <v/>
      </c>
      <c r="DG38" s="237" t="str">
        <f t="shared" si="59"/>
        <v/>
      </c>
      <c r="DH38" s="237" t="str">
        <f t="shared" si="59"/>
        <v/>
      </c>
      <c r="DI38" s="237" t="str">
        <f t="shared" si="59"/>
        <v/>
      </c>
      <c r="DJ38" s="237" t="str">
        <f t="shared" si="59"/>
        <v/>
      </c>
      <c r="DK38" s="237" t="str">
        <f t="shared" si="59"/>
        <v/>
      </c>
      <c r="DL38" s="237" t="str">
        <f t="shared" si="59"/>
        <v/>
      </c>
      <c r="DM38" s="237" t="str">
        <f t="shared" si="59"/>
        <v/>
      </c>
      <c r="DN38" s="237" t="str">
        <f t="shared" si="59"/>
        <v/>
      </c>
      <c r="DO38" s="237" t="str">
        <f t="shared" si="59"/>
        <v/>
      </c>
      <c r="DP38" s="237" t="str">
        <f t="shared" si="59"/>
        <v/>
      </c>
      <c r="DQ38" s="237" t="str">
        <f t="shared" si="58"/>
        <v/>
      </c>
      <c r="DR38" s="237" t="str">
        <f t="shared" si="58"/>
        <v/>
      </c>
      <c r="DS38" s="237" t="str">
        <f t="shared" si="58"/>
        <v/>
      </c>
      <c r="DT38" s="237" t="str">
        <f t="shared" si="58"/>
        <v/>
      </c>
      <c r="DU38" s="237" t="str">
        <f t="shared" si="58"/>
        <v/>
      </c>
    </row>
    <row r="39" spans="1:125" x14ac:dyDescent="0.35">
      <c r="A39" s="588"/>
      <c r="B39" s="264" t="s">
        <v>200</v>
      </c>
      <c r="C39" s="320"/>
      <c r="D39" s="381" t="s">
        <v>190</v>
      </c>
      <c r="E39" s="158"/>
      <c r="F39" s="389">
        <f>'3 - Saisie Manuelle'!$AJ$9</f>
        <v>0</v>
      </c>
      <c r="G39" s="237">
        <f>'3 - Saisie Manuelle'!$AJ$10</f>
        <v>0</v>
      </c>
      <c r="H39" s="237">
        <f>'3 - Saisie Manuelle'!$AJ$11</f>
        <v>0</v>
      </c>
      <c r="I39" s="237">
        <f>'3 - Saisie Manuelle'!$AJ$12</f>
        <v>0</v>
      </c>
      <c r="J39" s="237">
        <f>'3 - Saisie Manuelle'!$AJ$13</f>
        <v>0</v>
      </c>
      <c r="K39" s="237">
        <f>'3 - Saisie Manuelle'!$AJ$14</f>
        <v>0</v>
      </c>
      <c r="L39" s="237">
        <f>'3 - Saisie Manuelle'!$AJ$15</f>
        <v>0</v>
      </c>
      <c r="M39" s="237">
        <f>'3 - Saisie Manuelle'!$AJ$16</f>
        <v>0</v>
      </c>
      <c r="N39" s="237">
        <f>'3 - Saisie Manuelle'!$AJ$17</f>
        <v>0</v>
      </c>
      <c r="O39" s="237">
        <f>'3 - Saisie Manuelle'!$AJ$18</f>
        <v>0</v>
      </c>
      <c r="P39" s="237">
        <f>'3 - Saisie Manuelle'!$AJ$19</f>
        <v>0</v>
      </c>
      <c r="Q39" s="237">
        <f>'3 - Saisie Manuelle'!$AJ$20</f>
        <v>0</v>
      </c>
      <c r="R39" s="237">
        <f>'3 - Saisie Manuelle'!$AJ$21</f>
        <v>0</v>
      </c>
      <c r="S39" s="237">
        <f>'3 - Saisie Manuelle'!$AJ$22</f>
        <v>0</v>
      </c>
      <c r="T39" s="237">
        <f>'3 - Saisie Manuelle'!$AJ$23</f>
        <v>0</v>
      </c>
      <c r="U39" s="237">
        <f>'3 - Saisie Manuelle'!$AJ$24</f>
        <v>0</v>
      </c>
      <c r="V39" s="237">
        <f>'3 - Saisie Manuelle'!$AJ$25</f>
        <v>0</v>
      </c>
      <c r="W39" s="237">
        <f>'3 - Saisie Manuelle'!$AJ$26</f>
        <v>0</v>
      </c>
      <c r="X39" s="237">
        <f>'3 - Saisie Manuelle'!$AJ$27</f>
        <v>0</v>
      </c>
      <c r="Y39" s="237">
        <f>'3 - Saisie Manuelle'!$AJ$28</f>
        <v>0</v>
      </c>
      <c r="Z39" s="237">
        <f>'3 - Saisie Manuelle'!$AJ$29</f>
        <v>0</v>
      </c>
      <c r="AA39" s="237">
        <f>'3 - Saisie Manuelle'!$AJ$30</f>
        <v>0</v>
      </c>
      <c r="AB39" s="237">
        <f>'3 - Saisie Manuelle'!$AJ$31</f>
        <v>0</v>
      </c>
      <c r="AC39" s="237">
        <f>'3 - Saisie Manuelle'!$AJ$32</f>
        <v>0</v>
      </c>
      <c r="AD39" s="237">
        <f>'3 - Saisie Manuelle'!$AJ$33</f>
        <v>0</v>
      </c>
      <c r="AE39" s="237">
        <f>'3 - Saisie Manuelle'!$AJ$34</f>
        <v>0</v>
      </c>
      <c r="AF39" s="237">
        <f>'3 - Saisie Manuelle'!$AJ$35</f>
        <v>0</v>
      </c>
      <c r="AG39" s="237">
        <f>'3 - Saisie Manuelle'!$AJ$36</f>
        <v>0</v>
      </c>
      <c r="AH39" s="237">
        <f>'3 - Saisie Manuelle'!$AJ$37</f>
        <v>0</v>
      </c>
      <c r="AI39" s="237">
        <f>'3 - Saisie Manuelle'!$AJ$38</f>
        <v>0</v>
      </c>
      <c r="AJ39" s="237">
        <f>'3 - Saisie Manuelle'!$AJ$39</f>
        <v>0</v>
      </c>
      <c r="AK39" s="237">
        <f>'3 - Saisie Manuelle'!$AJ$40</f>
        <v>0</v>
      </c>
      <c r="AL39" s="237">
        <f>'3 - Saisie Manuelle'!$AJ$41</f>
        <v>0</v>
      </c>
      <c r="AM39" s="237">
        <f>'3 - Saisie Manuelle'!$AJ$42</f>
        <v>0</v>
      </c>
      <c r="AN39" s="237">
        <f>'3 - Saisie Manuelle'!$AJ$43</f>
        <v>0</v>
      </c>
      <c r="AO39" s="237">
        <f>'3 - Saisie Manuelle'!$AJ$44</f>
        <v>0</v>
      </c>
      <c r="AP39" s="237">
        <f>'3 - Saisie Manuelle'!$AJ$45</f>
        <v>0</v>
      </c>
      <c r="AQ39" s="237">
        <f>'3 - Saisie Manuelle'!$AJ$46</f>
        <v>0</v>
      </c>
      <c r="AR39" s="237">
        <f>'3 - Saisie Manuelle'!$AJ$47</f>
        <v>0</v>
      </c>
      <c r="AS39" s="237">
        <f>'3 - Saisie Manuelle'!$AJ$48</f>
        <v>0</v>
      </c>
      <c r="AT39" s="389" t="str">
        <f t="shared" si="61"/>
        <v/>
      </c>
      <c r="AU39" s="237" t="str">
        <f t="shared" si="62"/>
        <v/>
      </c>
      <c r="AV39" s="237" t="str">
        <f t="shared" si="63"/>
        <v/>
      </c>
      <c r="AW39" s="237" t="str">
        <f t="shared" si="64"/>
        <v/>
      </c>
      <c r="AX39" s="237" t="str">
        <f t="shared" si="65"/>
        <v/>
      </c>
      <c r="AY39" s="237" t="str">
        <f t="shared" si="66"/>
        <v/>
      </c>
      <c r="AZ39" s="237" t="str">
        <f t="shared" si="67"/>
        <v/>
      </c>
      <c r="BA39" s="237" t="str">
        <f t="shared" si="68"/>
        <v/>
      </c>
      <c r="BB39" s="237" t="str">
        <f t="shared" si="69"/>
        <v/>
      </c>
      <c r="BC39" s="237" t="str">
        <f t="shared" si="70"/>
        <v/>
      </c>
      <c r="BD39" s="237" t="str">
        <f t="shared" si="71"/>
        <v/>
      </c>
      <c r="BE39" s="237" t="str">
        <f t="shared" si="72"/>
        <v/>
      </c>
      <c r="BF39" s="237" t="str">
        <f t="shared" si="73"/>
        <v/>
      </c>
      <c r="BG39" s="237" t="str">
        <f t="shared" si="74"/>
        <v/>
      </c>
      <c r="BH39" s="237" t="str">
        <f t="shared" si="75"/>
        <v/>
      </c>
      <c r="BI39" s="80" t="str">
        <f t="shared" si="76"/>
        <v/>
      </c>
      <c r="BJ39" s="80" t="str">
        <f t="shared" si="77"/>
        <v/>
      </c>
      <c r="BK39" s="80" t="str">
        <f t="shared" si="78"/>
        <v/>
      </c>
      <c r="BL39" s="80" t="str">
        <f t="shared" si="79"/>
        <v/>
      </c>
      <c r="BM39" s="80" t="str">
        <f t="shared" si="80"/>
        <v/>
      </c>
      <c r="BN39" s="80" t="str">
        <f t="shared" si="81"/>
        <v/>
      </c>
      <c r="BO39" s="80" t="str">
        <f t="shared" si="82"/>
        <v/>
      </c>
      <c r="BP39" s="80" t="str">
        <f t="shared" si="83"/>
        <v/>
      </c>
      <c r="BQ39" s="80" t="str">
        <f t="shared" si="84"/>
        <v/>
      </c>
      <c r="BR39" s="80" t="str">
        <f t="shared" si="85"/>
        <v/>
      </c>
      <c r="BS39" s="80" t="str">
        <f t="shared" si="86"/>
        <v/>
      </c>
      <c r="BT39" s="80" t="str">
        <f t="shared" si="87"/>
        <v/>
      </c>
      <c r="BU39" s="80" t="str">
        <f t="shared" si="88"/>
        <v/>
      </c>
      <c r="BV39" s="80" t="str">
        <f t="shared" si="89"/>
        <v/>
      </c>
      <c r="BW39" s="80" t="str">
        <f t="shared" si="90"/>
        <v/>
      </c>
      <c r="BX39" s="80" t="str">
        <f t="shared" si="91"/>
        <v/>
      </c>
      <c r="BY39" s="80" t="str">
        <f t="shared" si="92"/>
        <v/>
      </c>
      <c r="BZ39" s="80" t="str">
        <f t="shared" si="93"/>
        <v/>
      </c>
      <c r="CA39" s="80" t="str">
        <f t="shared" si="94"/>
        <v/>
      </c>
      <c r="CB39" s="80" t="str">
        <f t="shared" si="95"/>
        <v/>
      </c>
      <c r="CC39" s="80" t="str">
        <f t="shared" si="96"/>
        <v/>
      </c>
      <c r="CD39" s="80" t="str">
        <f t="shared" si="97"/>
        <v/>
      </c>
      <c r="CE39" s="80" t="str">
        <f t="shared" si="98"/>
        <v/>
      </c>
      <c r="CF39" s="80" t="str">
        <f t="shared" si="99"/>
        <v/>
      </c>
      <c r="CG39" s="80" t="str">
        <f t="shared" si="100"/>
        <v/>
      </c>
      <c r="CH39" s="389" t="str">
        <f t="shared" si="101"/>
        <v/>
      </c>
      <c r="CI39" s="237" t="str">
        <f t="shared" si="102"/>
        <v/>
      </c>
      <c r="CJ39" s="237" t="str">
        <f t="shared" si="103"/>
        <v/>
      </c>
      <c r="CK39" s="237" t="str">
        <f t="shared" si="104"/>
        <v/>
      </c>
      <c r="CL39" s="237" t="str">
        <f t="shared" si="105"/>
        <v/>
      </c>
      <c r="CM39" s="237" t="str">
        <f t="shared" si="106"/>
        <v/>
      </c>
      <c r="CN39" s="237" t="str">
        <f t="shared" si="107"/>
        <v/>
      </c>
      <c r="CO39" s="237" t="str">
        <f t="shared" si="108"/>
        <v/>
      </c>
      <c r="CP39" s="237" t="str">
        <f t="shared" si="109"/>
        <v/>
      </c>
      <c r="CQ39" s="237" t="str">
        <f t="shared" si="110"/>
        <v/>
      </c>
      <c r="CR39" s="237" t="str">
        <f t="shared" si="111"/>
        <v/>
      </c>
      <c r="CS39" s="237" t="str">
        <f t="shared" si="112"/>
        <v/>
      </c>
      <c r="CT39" s="237" t="str">
        <f t="shared" si="113"/>
        <v/>
      </c>
      <c r="CU39" s="237" t="str">
        <f t="shared" si="114"/>
        <v/>
      </c>
      <c r="CV39" s="237" t="str">
        <f t="shared" si="115"/>
        <v/>
      </c>
      <c r="CW39" s="237" t="str">
        <f t="shared" si="60"/>
        <v/>
      </c>
      <c r="CX39" s="237" t="str">
        <f t="shared" si="60"/>
        <v/>
      </c>
      <c r="CY39" s="237" t="str">
        <f t="shared" si="60"/>
        <v/>
      </c>
      <c r="CZ39" s="237" t="str">
        <f t="shared" si="60"/>
        <v/>
      </c>
      <c r="DA39" s="237" t="str">
        <f t="shared" si="60"/>
        <v/>
      </c>
      <c r="DB39" s="237" t="str">
        <f t="shared" si="59"/>
        <v/>
      </c>
      <c r="DC39" s="237" t="str">
        <f t="shared" si="59"/>
        <v/>
      </c>
      <c r="DD39" s="237" t="str">
        <f t="shared" si="59"/>
        <v/>
      </c>
      <c r="DE39" s="237" t="str">
        <f t="shared" si="59"/>
        <v/>
      </c>
      <c r="DF39" s="237" t="str">
        <f t="shared" si="59"/>
        <v/>
      </c>
      <c r="DG39" s="237" t="str">
        <f t="shared" si="59"/>
        <v/>
      </c>
      <c r="DH39" s="237" t="str">
        <f t="shared" si="59"/>
        <v/>
      </c>
      <c r="DI39" s="237" t="str">
        <f t="shared" si="59"/>
        <v/>
      </c>
      <c r="DJ39" s="237" t="str">
        <f t="shared" si="59"/>
        <v/>
      </c>
      <c r="DK39" s="237" t="str">
        <f t="shared" si="59"/>
        <v/>
      </c>
      <c r="DL39" s="237" t="str">
        <f t="shared" si="59"/>
        <v/>
      </c>
      <c r="DM39" s="237" t="str">
        <f t="shared" si="59"/>
        <v/>
      </c>
      <c r="DN39" s="237" t="str">
        <f t="shared" si="59"/>
        <v/>
      </c>
      <c r="DO39" s="237" t="str">
        <f t="shared" si="59"/>
        <v/>
      </c>
      <c r="DP39" s="237" t="str">
        <f t="shared" si="59"/>
        <v/>
      </c>
      <c r="DQ39" s="237" t="str">
        <f t="shared" si="58"/>
        <v/>
      </c>
      <c r="DR39" s="237" t="str">
        <f t="shared" si="58"/>
        <v/>
      </c>
      <c r="DS39" s="237" t="str">
        <f t="shared" si="58"/>
        <v/>
      </c>
      <c r="DT39" s="237" t="str">
        <f t="shared" si="58"/>
        <v/>
      </c>
      <c r="DU39" s="237" t="str">
        <f t="shared" si="58"/>
        <v/>
      </c>
    </row>
    <row r="40" spans="1:125" ht="39" thickBot="1" x14ac:dyDescent="0.4">
      <c r="A40" s="588"/>
      <c r="B40" s="264" t="s">
        <v>201</v>
      </c>
      <c r="C40" s="318"/>
      <c r="D40" s="378" t="s">
        <v>191</v>
      </c>
      <c r="E40" s="158"/>
      <c r="F40" s="389">
        <f>'3 - Saisie Manuelle'!$AK$9</f>
        <v>0</v>
      </c>
      <c r="G40" s="237">
        <f>'3 - Saisie Manuelle'!$AK$10</f>
        <v>0</v>
      </c>
      <c r="H40" s="237">
        <f>'3 - Saisie Manuelle'!$AK$11</f>
        <v>0</v>
      </c>
      <c r="I40" s="237">
        <f>'3 - Saisie Manuelle'!$AK$12</f>
        <v>0</v>
      </c>
      <c r="J40" s="237">
        <f>'3 - Saisie Manuelle'!$AK$13</f>
        <v>0</v>
      </c>
      <c r="K40" s="237">
        <f>'3 - Saisie Manuelle'!$AK$14</f>
        <v>0</v>
      </c>
      <c r="L40" s="237">
        <f>'3 - Saisie Manuelle'!$AK$15</f>
        <v>0</v>
      </c>
      <c r="M40" s="237">
        <f>'3 - Saisie Manuelle'!$AK$16</f>
        <v>0</v>
      </c>
      <c r="N40" s="237">
        <f>'3 - Saisie Manuelle'!$AK$17</f>
        <v>0</v>
      </c>
      <c r="O40" s="237">
        <f>'3 - Saisie Manuelle'!$AK$18</f>
        <v>0</v>
      </c>
      <c r="P40" s="237">
        <f>'3 - Saisie Manuelle'!$AK$19</f>
        <v>0</v>
      </c>
      <c r="Q40" s="237">
        <f>'3 - Saisie Manuelle'!$AK$20</f>
        <v>0</v>
      </c>
      <c r="R40" s="237">
        <f>'3 - Saisie Manuelle'!$AK$21</f>
        <v>0</v>
      </c>
      <c r="S40" s="237">
        <f>'3 - Saisie Manuelle'!$AK$22</f>
        <v>0</v>
      </c>
      <c r="T40" s="237">
        <f>'3 - Saisie Manuelle'!$AK$23</f>
        <v>0</v>
      </c>
      <c r="U40" s="237">
        <f>'3 - Saisie Manuelle'!$AK$24</f>
        <v>0</v>
      </c>
      <c r="V40" s="237">
        <f>'3 - Saisie Manuelle'!$AK$25</f>
        <v>0</v>
      </c>
      <c r="W40" s="237">
        <f>'3 - Saisie Manuelle'!$AK$26</f>
        <v>0</v>
      </c>
      <c r="X40" s="237">
        <f>'3 - Saisie Manuelle'!$AK$27</f>
        <v>0</v>
      </c>
      <c r="Y40" s="237">
        <f>'3 - Saisie Manuelle'!$AK$28</f>
        <v>0</v>
      </c>
      <c r="Z40" s="237">
        <f>'3 - Saisie Manuelle'!$AK$29</f>
        <v>0</v>
      </c>
      <c r="AA40" s="237">
        <f>'3 - Saisie Manuelle'!$AK$30</f>
        <v>0</v>
      </c>
      <c r="AB40" s="237">
        <f>'3 - Saisie Manuelle'!$AK$31</f>
        <v>0</v>
      </c>
      <c r="AC40" s="237">
        <f>'3 - Saisie Manuelle'!$AK$32</f>
        <v>0</v>
      </c>
      <c r="AD40" s="237">
        <f>'3 - Saisie Manuelle'!$AK$33</f>
        <v>0</v>
      </c>
      <c r="AE40" s="237">
        <f>'3 - Saisie Manuelle'!$AK$34</f>
        <v>0</v>
      </c>
      <c r="AF40" s="237">
        <f>'3 - Saisie Manuelle'!$AK$35</f>
        <v>0</v>
      </c>
      <c r="AG40" s="237">
        <f>'3 - Saisie Manuelle'!$AK$36</f>
        <v>0</v>
      </c>
      <c r="AH40" s="237">
        <f>'3 - Saisie Manuelle'!$AK$37</f>
        <v>0</v>
      </c>
      <c r="AI40" s="237">
        <f>'3 - Saisie Manuelle'!$AK$38</f>
        <v>0</v>
      </c>
      <c r="AJ40" s="237">
        <f>'3 - Saisie Manuelle'!$AK$39</f>
        <v>0</v>
      </c>
      <c r="AK40" s="237">
        <f>'3 - Saisie Manuelle'!$AK$40</f>
        <v>0</v>
      </c>
      <c r="AL40" s="237">
        <f>'3 - Saisie Manuelle'!$AK$41</f>
        <v>0</v>
      </c>
      <c r="AM40" s="237">
        <f>'3 - Saisie Manuelle'!$AK$42</f>
        <v>0</v>
      </c>
      <c r="AN40" s="237">
        <f>'3 - Saisie Manuelle'!$AK$43</f>
        <v>0</v>
      </c>
      <c r="AO40" s="237">
        <f>'3 - Saisie Manuelle'!$AK$44</f>
        <v>0</v>
      </c>
      <c r="AP40" s="237">
        <f>'3 - Saisie Manuelle'!$AK$45</f>
        <v>0</v>
      </c>
      <c r="AQ40" s="237">
        <f>'3 - Saisie Manuelle'!$AK$46</f>
        <v>0</v>
      </c>
      <c r="AR40" s="237">
        <f>'3 - Saisie Manuelle'!$AK$47</f>
        <v>0</v>
      </c>
      <c r="AS40" s="237">
        <f>'3 - Saisie Manuelle'!$AK$48</f>
        <v>0</v>
      </c>
      <c r="AT40" s="389" t="str">
        <f t="shared" si="61"/>
        <v/>
      </c>
      <c r="AU40" s="237" t="str">
        <f t="shared" si="62"/>
        <v/>
      </c>
      <c r="AV40" s="237" t="str">
        <f t="shared" si="63"/>
        <v/>
      </c>
      <c r="AW40" s="237" t="str">
        <f t="shared" si="64"/>
        <v/>
      </c>
      <c r="AX40" s="237" t="str">
        <f t="shared" si="65"/>
        <v/>
      </c>
      <c r="AY40" s="237" t="str">
        <f t="shared" si="66"/>
        <v/>
      </c>
      <c r="AZ40" s="237" t="str">
        <f t="shared" si="67"/>
        <v/>
      </c>
      <c r="BA40" s="237" t="str">
        <f t="shared" si="68"/>
        <v/>
      </c>
      <c r="BB40" s="237" t="str">
        <f t="shared" si="69"/>
        <v/>
      </c>
      <c r="BC40" s="237" t="str">
        <f t="shared" si="70"/>
        <v/>
      </c>
      <c r="BD40" s="237" t="str">
        <f t="shared" si="71"/>
        <v/>
      </c>
      <c r="BE40" s="237" t="str">
        <f t="shared" si="72"/>
        <v/>
      </c>
      <c r="BF40" s="237" t="str">
        <f t="shared" si="73"/>
        <v/>
      </c>
      <c r="BG40" s="237" t="str">
        <f t="shared" si="74"/>
        <v/>
      </c>
      <c r="BH40" s="237" t="str">
        <f t="shared" si="75"/>
        <v/>
      </c>
      <c r="BI40" s="80" t="str">
        <f t="shared" si="76"/>
        <v/>
      </c>
      <c r="BJ40" s="80" t="str">
        <f t="shared" si="77"/>
        <v/>
      </c>
      <c r="BK40" s="80" t="str">
        <f t="shared" si="78"/>
        <v/>
      </c>
      <c r="BL40" s="80" t="str">
        <f t="shared" si="79"/>
        <v/>
      </c>
      <c r="BM40" s="80" t="str">
        <f t="shared" si="80"/>
        <v/>
      </c>
      <c r="BN40" s="80" t="str">
        <f t="shared" si="81"/>
        <v/>
      </c>
      <c r="BO40" s="80" t="str">
        <f t="shared" si="82"/>
        <v/>
      </c>
      <c r="BP40" s="80" t="str">
        <f t="shared" si="83"/>
        <v/>
      </c>
      <c r="BQ40" s="80" t="str">
        <f t="shared" si="84"/>
        <v/>
      </c>
      <c r="BR40" s="80" t="str">
        <f t="shared" si="85"/>
        <v/>
      </c>
      <c r="BS40" s="80" t="str">
        <f t="shared" si="86"/>
        <v/>
      </c>
      <c r="BT40" s="80" t="str">
        <f t="shared" si="87"/>
        <v/>
      </c>
      <c r="BU40" s="80" t="str">
        <f t="shared" si="88"/>
        <v/>
      </c>
      <c r="BV40" s="80" t="str">
        <f t="shared" si="89"/>
        <v/>
      </c>
      <c r="BW40" s="80" t="str">
        <f t="shared" si="90"/>
        <v/>
      </c>
      <c r="BX40" s="80" t="str">
        <f t="shared" si="91"/>
        <v/>
      </c>
      <c r="BY40" s="80" t="str">
        <f t="shared" si="92"/>
        <v/>
      </c>
      <c r="BZ40" s="80" t="str">
        <f t="shared" si="93"/>
        <v/>
      </c>
      <c r="CA40" s="80" t="str">
        <f t="shared" si="94"/>
        <v/>
      </c>
      <c r="CB40" s="80" t="str">
        <f t="shared" si="95"/>
        <v/>
      </c>
      <c r="CC40" s="80" t="str">
        <f t="shared" si="96"/>
        <v/>
      </c>
      <c r="CD40" s="80" t="str">
        <f t="shared" si="97"/>
        <v/>
      </c>
      <c r="CE40" s="80" t="str">
        <f t="shared" si="98"/>
        <v/>
      </c>
      <c r="CF40" s="80" t="str">
        <f t="shared" si="99"/>
        <v/>
      </c>
      <c r="CG40" s="80" t="str">
        <f t="shared" si="100"/>
        <v/>
      </c>
      <c r="CH40" s="389" t="str">
        <f t="shared" si="101"/>
        <v/>
      </c>
      <c r="CI40" s="237" t="str">
        <f t="shared" si="102"/>
        <v/>
      </c>
      <c r="CJ40" s="237" t="str">
        <f t="shared" si="103"/>
        <v/>
      </c>
      <c r="CK40" s="237" t="str">
        <f t="shared" si="104"/>
        <v/>
      </c>
      <c r="CL40" s="237" t="str">
        <f t="shared" si="105"/>
        <v/>
      </c>
      <c r="CM40" s="237" t="str">
        <f t="shared" si="106"/>
        <v/>
      </c>
      <c r="CN40" s="237" t="str">
        <f t="shared" si="107"/>
        <v/>
      </c>
      <c r="CO40" s="237" t="str">
        <f t="shared" si="108"/>
        <v/>
      </c>
      <c r="CP40" s="237" t="str">
        <f t="shared" si="109"/>
        <v/>
      </c>
      <c r="CQ40" s="237" t="str">
        <f t="shared" si="110"/>
        <v/>
      </c>
      <c r="CR40" s="237" t="str">
        <f t="shared" si="111"/>
        <v/>
      </c>
      <c r="CS40" s="237" t="str">
        <f t="shared" si="112"/>
        <v/>
      </c>
      <c r="CT40" s="237" t="str">
        <f t="shared" si="113"/>
        <v/>
      </c>
      <c r="CU40" s="237" t="str">
        <f t="shared" si="114"/>
        <v/>
      </c>
      <c r="CV40" s="237" t="str">
        <f t="shared" si="115"/>
        <v/>
      </c>
      <c r="CW40" s="237" t="str">
        <f t="shared" si="60"/>
        <v/>
      </c>
      <c r="CX40" s="237" t="str">
        <f t="shared" si="60"/>
        <v/>
      </c>
      <c r="CY40" s="237" t="str">
        <f t="shared" si="60"/>
        <v/>
      </c>
      <c r="CZ40" s="237" t="str">
        <f t="shared" si="60"/>
        <v/>
      </c>
      <c r="DA40" s="237" t="str">
        <f t="shared" si="60"/>
        <v/>
      </c>
      <c r="DB40" s="237" t="str">
        <f t="shared" si="59"/>
        <v/>
      </c>
      <c r="DC40" s="237" t="str">
        <f t="shared" si="59"/>
        <v/>
      </c>
      <c r="DD40" s="237" t="str">
        <f t="shared" si="59"/>
        <v/>
      </c>
      <c r="DE40" s="237" t="str">
        <f t="shared" si="59"/>
        <v/>
      </c>
      <c r="DF40" s="237" t="str">
        <f t="shared" si="59"/>
        <v/>
      </c>
      <c r="DG40" s="237" t="str">
        <f t="shared" si="59"/>
        <v/>
      </c>
      <c r="DH40" s="237" t="str">
        <f t="shared" si="59"/>
        <v/>
      </c>
      <c r="DI40" s="237" t="str">
        <f t="shared" si="59"/>
        <v/>
      </c>
      <c r="DJ40" s="237" t="str">
        <f t="shared" si="59"/>
        <v/>
      </c>
      <c r="DK40" s="237" t="str">
        <f t="shared" si="59"/>
        <v/>
      </c>
      <c r="DL40" s="237" t="str">
        <f t="shared" si="59"/>
        <v/>
      </c>
      <c r="DM40" s="237" t="str">
        <f t="shared" si="59"/>
        <v/>
      </c>
      <c r="DN40" s="237" t="str">
        <f t="shared" si="59"/>
        <v/>
      </c>
      <c r="DO40" s="237" t="str">
        <f t="shared" si="59"/>
        <v/>
      </c>
      <c r="DP40" s="237" t="str">
        <f t="shared" si="59"/>
        <v/>
      </c>
      <c r="DQ40" s="237" t="str">
        <f t="shared" si="58"/>
        <v/>
      </c>
      <c r="DR40" s="237" t="str">
        <f t="shared" si="58"/>
        <v/>
      </c>
      <c r="DS40" s="237" t="str">
        <f t="shared" si="58"/>
        <v/>
      </c>
      <c r="DT40" s="237" t="str">
        <f t="shared" si="58"/>
        <v/>
      </c>
      <c r="DU40" s="237" t="str">
        <f t="shared" si="58"/>
        <v/>
      </c>
    </row>
    <row r="41" spans="1:125" x14ac:dyDescent="0.35">
      <c r="A41" s="588"/>
      <c r="B41" s="264" t="s">
        <v>202</v>
      </c>
      <c r="C41" s="318"/>
      <c r="D41" s="381" t="s">
        <v>192</v>
      </c>
      <c r="E41" s="158"/>
      <c r="F41" s="389">
        <f>'3 - Saisie Manuelle'!$AL$9</f>
        <v>0</v>
      </c>
      <c r="G41" s="237">
        <f>'3 - Saisie Manuelle'!$AL$10</f>
        <v>0</v>
      </c>
      <c r="H41" s="237">
        <f>'3 - Saisie Manuelle'!$AL$11</f>
        <v>0</v>
      </c>
      <c r="I41" s="237">
        <f>'3 - Saisie Manuelle'!$AL$12</f>
        <v>0</v>
      </c>
      <c r="J41" s="237">
        <f>'3 - Saisie Manuelle'!$AL$13</f>
        <v>0</v>
      </c>
      <c r="K41" s="237">
        <f>'3 - Saisie Manuelle'!$AL$14</f>
        <v>0</v>
      </c>
      <c r="L41" s="237">
        <f>'3 - Saisie Manuelle'!$AL$15</f>
        <v>0</v>
      </c>
      <c r="M41" s="237">
        <f>'3 - Saisie Manuelle'!$AL$16</f>
        <v>0</v>
      </c>
      <c r="N41" s="237">
        <f>'3 - Saisie Manuelle'!$AL$17</f>
        <v>0</v>
      </c>
      <c r="O41" s="237">
        <f>'3 - Saisie Manuelle'!$AL$18</f>
        <v>0</v>
      </c>
      <c r="P41" s="237">
        <f>'3 - Saisie Manuelle'!$AL$19</f>
        <v>0</v>
      </c>
      <c r="Q41" s="237">
        <f>'3 - Saisie Manuelle'!$AL$20</f>
        <v>0</v>
      </c>
      <c r="R41" s="237">
        <f>'3 - Saisie Manuelle'!$AL$21</f>
        <v>0</v>
      </c>
      <c r="S41" s="237">
        <f>'3 - Saisie Manuelle'!$AL$22</f>
        <v>0</v>
      </c>
      <c r="T41" s="237">
        <f>'3 - Saisie Manuelle'!$AL$23</f>
        <v>0</v>
      </c>
      <c r="U41" s="237">
        <f>'3 - Saisie Manuelle'!$AL$24</f>
        <v>0</v>
      </c>
      <c r="V41" s="237">
        <f>'3 - Saisie Manuelle'!$AL$25</f>
        <v>0</v>
      </c>
      <c r="W41" s="237">
        <f>'3 - Saisie Manuelle'!$AL$26</f>
        <v>0</v>
      </c>
      <c r="X41" s="237">
        <f>'3 - Saisie Manuelle'!$AL$27</f>
        <v>0</v>
      </c>
      <c r="Y41" s="237">
        <f>'3 - Saisie Manuelle'!$AL$28</f>
        <v>0</v>
      </c>
      <c r="Z41" s="237">
        <f>'3 - Saisie Manuelle'!$AL$29</f>
        <v>0</v>
      </c>
      <c r="AA41" s="237">
        <f>'3 - Saisie Manuelle'!$AL$30</f>
        <v>0</v>
      </c>
      <c r="AB41" s="237">
        <f>'3 - Saisie Manuelle'!$AL$31</f>
        <v>0</v>
      </c>
      <c r="AC41" s="237">
        <f>'3 - Saisie Manuelle'!$AL$32</f>
        <v>0</v>
      </c>
      <c r="AD41" s="237">
        <f>'3 - Saisie Manuelle'!$AL$33</f>
        <v>0</v>
      </c>
      <c r="AE41" s="237">
        <f>'3 - Saisie Manuelle'!$AL$34</f>
        <v>0</v>
      </c>
      <c r="AF41" s="237">
        <f>'3 - Saisie Manuelle'!$AL$35</f>
        <v>0</v>
      </c>
      <c r="AG41" s="237">
        <f>'3 - Saisie Manuelle'!$AL$36</f>
        <v>0</v>
      </c>
      <c r="AH41" s="237">
        <f>'3 - Saisie Manuelle'!$AL$37</f>
        <v>0</v>
      </c>
      <c r="AI41" s="237">
        <f>'3 - Saisie Manuelle'!$AL$38</f>
        <v>0</v>
      </c>
      <c r="AJ41" s="237">
        <f>'3 - Saisie Manuelle'!$AL$39</f>
        <v>0</v>
      </c>
      <c r="AK41" s="237">
        <f>'3 - Saisie Manuelle'!$AL$40</f>
        <v>0</v>
      </c>
      <c r="AL41" s="237">
        <f>'3 - Saisie Manuelle'!$AL$41</f>
        <v>0</v>
      </c>
      <c r="AM41" s="237">
        <f>'3 - Saisie Manuelle'!$AL$42</f>
        <v>0</v>
      </c>
      <c r="AN41" s="237">
        <f>'3 - Saisie Manuelle'!$AL$43</f>
        <v>0</v>
      </c>
      <c r="AO41" s="237">
        <f>'3 - Saisie Manuelle'!$AL$44</f>
        <v>0</v>
      </c>
      <c r="AP41" s="237">
        <f>'3 - Saisie Manuelle'!$AL$45</f>
        <v>0</v>
      </c>
      <c r="AQ41" s="237">
        <f>'3 - Saisie Manuelle'!$AL$46</f>
        <v>0</v>
      </c>
      <c r="AR41" s="237">
        <f>'3 - Saisie Manuelle'!$AL$47</f>
        <v>0</v>
      </c>
      <c r="AS41" s="237">
        <f>'3 - Saisie Manuelle'!$AL$48</f>
        <v>0</v>
      </c>
      <c r="AT41" s="389" t="str">
        <f t="shared" si="61"/>
        <v/>
      </c>
      <c r="AU41" s="237" t="str">
        <f t="shared" si="62"/>
        <v/>
      </c>
      <c r="AV41" s="237" t="str">
        <f t="shared" si="63"/>
        <v/>
      </c>
      <c r="AW41" s="237" t="str">
        <f t="shared" si="64"/>
        <v/>
      </c>
      <c r="AX41" s="237" t="str">
        <f t="shared" si="65"/>
        <v/>
      </c>
      <c r="AY41" s="237" t="str">
        <f t="shared" si="66"/>
        <v/>
      </c>
      <c r="AZ41" s="237" t="str">
        <f t="shared" si="67"/>
        <v/>
      </c>
      <c r="BA41" s="237" t="str">
        <f t="shared" si="68"/>
        <v/>
      </c>
      <c r="BB41" s="237" t="str">
        <f t="shared" si="69"/>
        <v/>
      </c>
      <c r="BC41" s="237" t="str">
        <f t="shared" si="70"/>
        <v/>
      </c>
      <c r="BD41" s="237" t="str">
        <f t="shared" si="71"/>
        <v/>
      </c>
      <c r="BE41" s="237" t="str">
        <f t="shared" si="72"/>
        <v/>
      </c>
      <c r="BF41" s="237" t="str">
        <f t="shared" si="73"/>
        <v/>
      </c>
      <c r="BG41" s="237" t="str">
        <f t="shared" si="74"/>
        <v/>
      </c>
      <c r="BH41" s="237" t="str">
        <f t="shared" si="75"/>
        <v/>
      </c>
      <c r="BI41" s="80" t="str">
        <f t="shared" si="76"/>
        <v/>
      </c>
      <c r="BJ41" s="80" t="str">
        <f t="shared" si="77"/>
        <v/>
      </c>
      <c r="BK41" s="80" t="str">
        <f t="shared" si="78"/>
        <v/>
      </c>
      <c r="BL41" s="80" t="str">
        <f t="shared" si="79"/>
        <v/>
      </c>
      <c r="BM41" s="80" t="str">
        <f t="shared" si="80"/>
        <v/>
      </c>
      <c r="BN41" s="80" t="str">
        <f t="shared" si="81"/>
        <v/>
      </c>
      <c r="BO41" s="80" t="str">
        <f t="shared" si="82"/>
        <v/>
      </c>
      <c r="BP41" s="80" t="str">
        <f t="shared" si="83"/>
        <v/>
      </c>
      <c r="BQ41" s="80" t="str">
        <f t="shared" si="84"/>
        <v/>
      </c>
      <c r="BR41" s="80" t="str">
        <f t="shared" si="85"/>
        <v/>
      </c>
      <c r="BS41" s="80" t="str">
        <f t="shared" si="86"/>
        <v/>
      </c>
      <c r="BT41" s="80" t="str">
        <f t="shared" si="87"/>
        <v/>
      </c>
      <c r="BU41" s="80" t="str">
        <f t="shared" si="88"/>
        <v/>
      </c>
      <c r="BV41" s="80" t="str">
        <f t="shared" si="89"/>
        <v/>
      </c>
      <c r="BW41" s="80" t="str">
        <f t="shared" si="90"/>
        <v/>
      </c>
      <c r="BX41" s="80" t="str">
        <f t="shared" si="91"/>
        <v/>
      </c>
      <c r="BY41" s="80" t="str">
        <f t="shared" si="92"/>
        <v/>
      </c>
      <c r="BZ41" s="80" t="str">
        <f t="shared" si="93"/>
        <v/>
      </c>
      <c r="CA41" s="80" t="str">
        <f t="shared" si="94"/>
        <v/>
      </c>
      <c r="CB41" s="80" t="str">
        <f t="shared" si="95"/>
        <v/>
      </c>
      <c r="CC41" s="80" t="str">
        <f t="shared" si="96"/>
        <v/>
      </c>
      <c r="CD41" s="80" t="str">
        <f t="shared" si="97"/>
        <v/>
      </c>
      <c r="CE41" s="80" t="str">
        <f t="shared" si="98"/>
        <v/>
      </c>
      <c r="CF41" s="80" t="str">
        <f t="shared" si="99"/>
        <v/>
      </c>
      <c r="CG41" s="80" t="str">
        <f t="shared" si="100"/>
        <v/>
      </c>
      <c r="CH41" s="389" t="str">
        <f t="shared" si="101"/>
        <v/>
      </c>
      <c r="CI41" s="237" t="str">
        <f t="shared" si="102"/>
        <v/>
      </c>
      <c r="CJ41" s="237" t="str">
        <f t="shared" si="103"/>
        <v/>
      </c>
      <c r="CK41" s="237" t="str">
        <f t="shared" si="104"/>
        <v/>
      </c>
      <c r="CL41" s="237" t="str">
        <f t="shared" si="105"/>
        <v/>
      </c>
      <c r="CM41" s="237" t="str">
        <f t="shared" si="106"/>
        <v/>
      </c>
      <c r="CN41" s="237" t="str">
        <f t="shared" si="107"/>
        <v/>
      </c>
      <c r="CO41" s="237" t="str">
        <f t="shared" si="108"/>
        <v/>
      </c>
      <c r="CP41" s="237" t="str">
        <f t="shared" si="109"/>
        <v/>
      </c>
      <c r="CQ41" s="237" t="str">
        <f t="shared" si="110"/>
        <v/>
      </c>
      <c r="CR41" s="237" t="str">
        <f t="shared" si="111"/>
        <v/>
      </c>
      <c r="CS41" s="237" t="str">
        <f t="shared" si="112"/>
        <v/>
      </c>
      <c r="CT41" s="237" t="str">
        <f t="shared" si="113"/>
        <v/>
      </c>
      <c r="CU41" s="237" t="str">
        <f t="shared" si="114"/>
        <v/>
      </c>
      <c r="CV41" s="237" t="str">
        <f t="shared" si="115"/>
        <v/>
      </c>
      <c r="CW41" s="237" t="str">
        <f t="shared" si="60"/>
        <v/>
      </c>
      <c r="CX41" s="237" t="str">
        <f t="shared" si="60"/>
        <v/>
      </c>
      <c r="CY41" s="237" t="str">
        <f t="shared" si="60"/>
        <v/>
      </c>
      <c r="CZ41" s="237" t="str">
        <f t="shared" si="60"/>
        <v/>
      </c>
      <c r="DA41" s="237" t="str">
        <f t="shared" si="60"/>
        <v/>
      </c>
      <c r="DB41" s="237" t="str">
        <f t="shared" si="59"/>
        <v/>
      </c>
      <c r="DC41" s="237" t="str">
        <f t="shared" si="59"/>
        <v/>
      </c>
      <c r="DD41" s="237" t="str">
        <f t="shared" si="59"/>
        <v/>
      </c>
      <c r="DE41" s="237" t="str">
        <f t="shared" si="59"/>
        <v/>
      </c>
      <c r="DF41" s="237" t="str">
        <f t="shared" si="59"/>
        <v/>
      </c>
      <c r="DG41" s="237" t="str">
        <f t="shared" si="59"/>
        <v/>
      </c>
      <c r="DH41" s="237" t="str">
        <f t="shared" si="59"/>
        <v/>
      </c>
      <c r="DI41" s="237" t="str">
        <f t="shared" si="59"/>
        <v/>
      </c>
      <c r="DJ41" s="237" t="str">
        <f t="shared" si="59"/>
        <v/>
      </c>
      <c r="DK41" s="237" t="str">
        <f t="shared" si="59"/>
        <v/>
      </c>
      <c r="DL41" s="237" t="str">
        <f t="shared" si="59"/>
        <v/>
      </c>
      <c r="DM41" s="237" t="str">
        <f t="shared" si="59"/>
        <v/>
      </c>
      <c r="DN41" s="237" t="str">
        <f t="shared" si="59"/>
        <v/>
      </c>
      <c r="DO41" s="237" t="str">
        <f t="shared" si="59"/>
        <v/>
      </c>
      <c r="DP41" s="237" t="str">
        <f t="shared" si="59"/>
        <v/>
      </c>
      <c r="DQ41" s="237" t="str">
        <f t="shared" si="58"/>
        <v/>
      </c>
      <c r="DR41" s="237" t="str">
        <f t="shared" si="58"/>
        <v/>
      </c>
      <c r="DS41" s="237" t="str">
        <f t="shared" si="58"/>
        <v/>
      </c>
      <c r="DT41" s="237" t="str">
        <f t="shared" si="58"/>
        <v/>
      </c>
      <c r="DU41" s="237" t="str">
        <f t="shared" si="58"/>
        <v/>
      </c>
    </row>
    <row r="42" spans="1:125" ht="38.25" x14ac:dyDescent="0.35">
      <c r="A42" s="588"/>
      <c r="B42" s="264" t="s">
        <v>203</v>
      </c>
      <c r="C42" s="318"/>
      <c r="D42" s="380" t="s">
        <v>193</v>
      </c>
      <c r="E42" s="158"/>
      <c r="F42" s="389">
        <f>'3 - Saisie Manuelle'!$AM$9</f>
        <v>0</v>
      </c>
      <c r="G42" s="237">
        <f>'3 - Saisie Manuelle'!$AM$10</f>
        <v>0</v>
      </c>
      <c r="H42" s="237">
        <f>'3 - Saisie Manuelle'!$AM$11</f>
        <v>0</v>
      </c>
      <c r="I42" s="237">
        <f>'3 - Saisie Manuelle'!$AM$12</f>
        <v>0</v>
      </c>
      <c r="J42" s="237">
        <f>'3 - Saisie Manuelle'!$AM$13</f>
        <v>0</v>
      </c>
      <c r="K42" s="237">
        <f>'3 - Saisie Manuelle'!$AM$14</f>
        <v>0</v>
      </c>
      <c r="L42" s="237">
        <f>'3 - Saisie Manuelle'!$AM$15</f>
        <v>0</v>
      </c>
      <c r="M42" s="237">
        <f>'3 - Saisie Manuelle'!$AM$16</f>
        <v>0</v>
      </c>
      <c r="N42" s="237">
        <f>'3 - Saisie Manuelle'!$AM$17</f>
        <v>0</v>
      </c>
      <c r="O42" s="237">
        <f>'3 - Saisie Manuelle'!$AM$18</f>
        <v>0</v>
      </c>
      <c r="P42" s="237">
        <f>'3 - Saisie Manuelle'!$AM$19</f>
        <v>0</v>
      </c>
      <c r="Q42" s="237">
        <f>'3 - Saisie Manuelle'!$AM$20</f>
        <v>0</v>
      </c>
      <c r="R42" s="237">
        <f>'3 - Saisie Manuelle'!$AM$21</f>
        <v>0</v>
      </c>
      <c r="S42" s="237">
        <f>'3 - Saisie Manuelle'!$AM$22</f>
        <v>0</v>
      </c>
      <c r="T42" s="237">
        <f>'3 - Saisie Manuelle'!$AM$23</f>
        <v>0</v>
      </c>
      <c r="U42" s="237">
        <f>'3 - Saisie Manuelle'!$AM$24</f>
        <v>0</v>
      </c>
      <c r="V42" s="237">
        <f>'3 - Saisie Manuelle'!$AM$25</f>
        <v>0</v>
      </c>
      <c r="W42" s="237">
        <f>'3 - Saisie Manuelle'!$AM$26</f>
        <v>0</v>
      </c>
      <c r="X42" s="237">
        <f>'3 - Saisie Manuelle'!$AM$27</f>
        <v>0</v>
      </c>
      <c r="Y42" s="237">
        <f>'3 - Saisie Manuelle'!$AM$28</f>
        <v>0</v>
      </c>
      <c r="Z42" s="237">
        <f>'3 - Saisie Manuelle'!$AM$29</f>
        <v>0</v>
      </c>
      <c r="AA42" s="237">
        <f>'3 - Saisie Manuelle'!$AM$30</f>
        <v>0</v>
      </c>
      <c r="AB42" s="237">
        <f>'3 - Saisie Manuelle'!$AM$31</f>
        <v>0</v>
      </c>
      <c r="AC42" s="237">
        <f>'3 - Saisie Manuelle'!$AM$32</f>
        <v>0</v>
      </c>
      <c r="AD42" s="237">
        <f>'3 - Saisie Manuelle'!$AM$33</f>
        <v>0</v>
      </c>
      <c r="AE42" s="237">
        <f>'3 - Saisie Manuelle'!$AM$34</f>
        <v>0</v>
      </c>
      <c r="AF42" s="237">
        <f>'3 - Saisie Manuelle'!$AM$35</f>
        <v>0</v>
      </c>
      <c r="AG42" s="237">
        <f>'3 - Saisie Manuelle'!$AM$36</f>
        <v>0</v>
      </c>
      <c r="AH42" s="237">
        <f>'3 - Saisie Manuelle'!$AM$37</f>
        <v>0</v>
      </c>
      <c r="AI42" s="237">
        <f>'3 - Saisie Manuelle'!$AM$38</f>
        <v>0</v>
      </c>
      <c r="AJ42" s="237">
        <f>'3 - Saisie Manuelle'!$AM$39</f>
        <v>0</v>
      </c>
      <c r="AK42" s="237">
        <f>'3 - Saisie Manuelle'!$AM$40</f>
        <v>0</v>
      </c>
      <c r="AL42" s="237">
        <f>'3 - Saisie Manuelle'!$AM$41</f>
        <v>0</v>
      </c>
      <c r="AM42" s="237">
        <f>'3 - Saisie Manuelle'!$AM$42</f>
        <v>0</v>
      </c>
      <c r="AN42" s="237">
        <f>'3 - Saisie Manuelle'!$AM$43</f>
        <v>0</v>
      </c>
      <c r="AO42" s="237">
        <f>'3 - Saisie Manuelle'!$AM$44</f>
        <v>0</v>
      </c>
      <c r="AP42" s="237">
        <f>'3 - Saisie Manuelle'!$AM$45</f>
        <v>0</v>
      </c>
      <c r="AQ42" s="237">
        <f>'3 - Saisie Manuelle'!$AM$46</f>
        <v>0</v>
      </c>
      <c r="AR42" s="237">
        <f>'3 - Saisie Manuelle'!$AM$47</f>
        <v>0</v>
      </c>
      <c r="AS42" s="237">
        <f>'3 - Saisie Manuelle'!$AM$48</f>
        <v>0</v>
      </c>
      <c r="AT42" s="389" t="str">
        <f t="shared" si="61"/>
        <v/>
      </c>
      <c r="AU42" s="237" t="str">
        <f t="shared" si="62"/>
        <v/>
      </c>
      <c r="AV42" s="237" t="str">
        <f t="shared" si="63"/>
        <v/>
      </c>
      <c r="AW42" s="237" t="str">
        <f t="shared" si="64"/>
        <v/>
      </c>
      <c r="AX42" s="237" t="str">
        <f t="shared" si="65"/>
        <v/>
      </c>
      <c r="AY42" s="237" t="str">
        <f t="shared" si="66"/>
        <v/>
      </c>
      <c r="AZ42" s="237" t="str">
        <f t="shared" si="67"/>
        <v/>
      </c>
      <c r="BA42" s="237" t="str">
        <f t="shared" si="68"/>
        <v/>
      </c>
      <c r="BB42" s="237" t="str">
        <f t="shared" si="69"/>
        <v/>
      </c>
      <c r="BC42" s="237" t="str">
        <f t="shared" si="70"/>
        <v/>
      </c>
      <c r="BD42" s="237" t="str">
        <f t="shared" si="71"/>
        <v/>
      </c>
      <c r="BE42" s="237" t="str">
        <f t="shared" si="72"/>
        <v/>
      </c>
      <c r="BF42" s="237" t="str">
        <f t="shared" si="73"/>
        <v/>
      </c>
      <c r="BG42" s="237" t="str">
        <f t="shared" si="74"/>
        <v/>
      </c>
      <c r="BH42" s="237" t="str">
        <f t="shared" si="75"/>
        <v/>
      </c>
      <c r="BI42" s="80" t="str">
        <f t="shared" si="76"/>
        <v/>
      </c>
      <c r="BJ42" s="80" t="str">
        <f t="shared" si="77"/>
        <v/>
      </c>
      <c r="BK42" s="80" t="str">
        <f t="shared" si="78"/>
        <v/>
      </c>
      <c r="BL42" s="80" t="str">
        <f t="shared" si="79"/>
        <v/>
      </c>
      <c r="BM42" s="80" t="str">
        <f t="shared" si="80"/>
        <v/>
      </c>
      <c r="BN42" s="80" t="str">
        <f t="shared" si="81"/>
        <v/>
      </c>
      <c r="BO42" s="80" t="str">
        <f t="shared" si="82"/>
        <v/>
      </c>
      <c r="BP42" s="80" t="str">
        <f t="shared" si="83"/>
        <v/>
      </c>
      <c r="BQ42" s="80" t="str">
        <f t="shared" si="84"/>
        <v/>
      </c>
      <c r="BR42" s="80" t="str">
        <f t="shared" si="85"/>
        <v/>
      </c>
      <c r="BS42" s="80" t="str">
        <f t="shared" si="86"/>
        <v/>
      </c>
      <c r="BT42" s="80" t="str">
        <f t="shared" si="87"/>
        <v/>
      </c>
      <c r="BU42" s="80" t="str">
        <f t="shared" si="88"/>
        <v/>
      </c>
      <c r="BV42" s="80" t="str">
        <f t="shared" si="89"/>
        <v/>
      </c>
      <c r="BW42" s="80" t="str">
        <f t="shared" si="90"/>
        <v/>
      </c>
      <c r="BX42" s="80" t="str">
        <f t="shared" si="91"/>
        <v/>
      </c>
      <c r="BY42" s="80" t="str">
        <f t="shared" si="92"/>
        <v/>
      </c>
      <c r="BZ42" s="80" t="str">
        <f t="shared" si="93"/>
        <v/>
      </c>
      <c r="CA42" s="80" t="str">
        <f t="shared" si="94"/>
        <v/>
      </c>
      <c r="CB42" s="80" t="str">
        <f t="shared" si="95"/>
        <v/>
      </c>
      <c r="CC42" s="80" t="str">
        <f t="shared" si="96"/>
        <v/>
      </c>
      <c r="CD42" s="80" t="str">
        <f t="shared" si="97"/>
        <v/>
      </c>
      <c r="CE42" s="80" t="str">
        <f t="shared" si="98"/>
        <v/>
      </c>
      <c r="CF42" s="80" t="str">
        <f t="shared" si="99"/>
        <v/>
      </c>
      <c r="CG42" s="80" t="str">
        <f t="shared" si="100"/>
        <v/>
      </c>
      <c r="CH42" s="389" t="str">
        <f t="shared" si="101"/>
        <v/>
      </c>
      <c r="CI42" s="237" t="str">
        <f t="shared" si="102"/>
        <v/>
      </c>
      <c r="CJ42" s="237" t="str">
        <f t="shared" si="103"/>
        <v/>
      </c>
      <c r="CK42" s="237" t="str">
        <f t="shared" si="104"/>
        <v/>
      </c>
      <c r="CL42" s="237" t="str">
        <f t="shared" si="105"/>
        <v/>
      </c>
      <c r="CM42" s="237" t="str">
        <f t="shared" si="106"/>
        <v/>
      </c>
      <c r="CN42" s="237" t="str">
        <f t="shared" si="107"/>
        <v/>
      </c>
      <c r="CO42" s="237" t="str">
        <f t="shared" si="108"/>
        <v/>
      </c>
      <c r="CP42" s="237" t="str">
        <f t="shared" si="109"/>
        <v/>
      </c>
      <c r="CQ42" s="237" t="str">
        <f t="shared" si="110"/>
        <v/>
      </c>
      <c r="CR42" s="237" t="str">
        <f t="shared" si="111"/>
        <v/>
      </c>
      <c r="CS42" s="237" t="str">
        <f t="shared" si="112"/>
        <v/>
      </c>
      <c r="CT42" s="237" t="str">
        <f t="shared" si="113"/>
        <v/>
      </c>
      <c r="CU42" s="237" t="str">
        <f t="shared" si="114"/>
        <v/>
      </c>
      <c r="CV42" s="237" t="str">
        <f t="shared" si="115"/>
        <v/>
      </c>
      <c r="CW42" s="237" t="str">
        <f t="shared" si="60"/>
        <v/>
      </c>
      <c r="CX42" s="237" t="str">
        <f t="shared" si="60"/>
        <v/>
      </c>
      <c r="CY42" s="237" t="str">
        <f t="shared" si="60"/>
        <v/>
      </c>
      <c r="CZ42" s="237" t="str">
        <f t="shared" si="60"/>
        <v/>
      </c>
      <c r="DA42" s="237" t="str">
        <f t="shared" si="60"/>
        <v/>
      </c>
      <c r="DB42" s="237" t="str">
        <f t="shared" si="59"/>
        <v/>
      </c>
      <c r="DC42" s="237" t="str">
        <f t="shared" si="59"/>
        <v/>
      </c>
      <c r="DD42" s="237" t="str">
        <f t="shared" si="59"/>
        <v/>
      </c>
      <c r="DE42" s="237" t="str">
        <f t="shared" si="59"/>
        <v/>
      </c>
      <c r="DF42" s="237" t="str">
        <f t="shared" si="59"/>
        <v/>
      </c>
      <c r="DG42" s="237" t="str">
        <f t="shared" si="59"/>
        <v/>
      </c>
      <c r="DH42" s="237" t="str">
        <f t="shared" si="59"/>
        <v/>
      </c>
      <c r="DI42" s="237" t="str">
        <f t="shared" si="59"/>
        <v/>
      </c>
      <c r="DJ42" s="237" t="str">
        <f t="shared" si="59"/>
        <v/>
      </c>
      <c r="DK42" s="237" t="str">
        <f t="shared" si="59"/>
        <v/>
      </c>
      <c r="DL42" s="237" t="str">
        <f t="shared" si="59"/>
        <v/>
      </c>
      <c r="DM42" s="237" t="str">
        <f t="shared" si="59"/>
        <v/>
      </c>
      <c r="DN42" s="237" t="str">
        <f t="shared" si="59"/>
        <v/>
      </c>
      <c r="DO42" s="237" t="str">
        <f t="shared" si="59"/>
        <v/>
      </c>
      <c r="DP42" s="237" t="str">
        <f t="shared" si="59"/>
        <v/>
      </c>
      <c r="DQ42" s="237" t="str">
        <f t="shared" si="58"/>
        <v/>
      </c>
      <c r="DR42" s="237" t="str">
        <f t="shared" si="58"/>
        <v/>
      </c>
      <c r="DS42" s="237" t="str">
        <f t="shared" si="58"/>
        <v/>
      </c>
      <c r="DT42" s="237" t="str">
        <f t="shared" si="58"/>
        <v/>
      </c>
      <c r="DU42" s="237" t="str">
        <f t="shared" si="58"/>
        <v/>
      </c>
    </row>
    <row r="43" spans="1:125" ht="59.25" customHeight="1" x14ac:dyDescent="0.35">
      <c r="A43" s="588"/>
      <c r="B43" s="264" t="s">
        <v>204</v>
      </c>
      <c r="C43" s="318"/>
      <c r="D43" s="380" t="s">
        <v>194</v>
      </c>
      <c r="E43" s="158"/>
      <c r="F43" s="389">
        <f>'3 - Saisie Manuelle'!$AN$9</f>
        <v>0</v>
      </c>
      <c r="G43" s="237">
        <f>'3 - Saisie Manuelle'!$AN$10</f>
        <v>0</v>
      </c>
      <c r="H43" s="237">
        <f>'3 - Saisie Manuelle'!$AN$11</f>
        <v>0</v>
      </c>
      <c r="I43" s="237">
        <f>'3 - Saisie Manuelle'!$AN$12</f>
        <v>0</v>
      </c>
      <c r="J43" s="237">
        <f>'3 - Saisie Manuelle'!$AN$13</f>
        <v>0</v>
      </c>
      <c r="K43" s="237">
        <f>'3 - Saisie Manuelle'!$AN$14</f>
        <v>0</v>
      </c>
      <c r="L43" s="237">
        <f>'3 - Saisie Manuelle'!$AN$15</f>
        <v>0</v>
      </c>
      <c r="M43" s="237">
        <f>'3 - Saisie Manuelle'!$AN$16</f>
        <v>0</v>
      </c>
      <c r="N43" s="237">
        <f>'3 - Saisie Manuelle'!$AN$17</f>
        <v>0</v>
      </c>
      <c r="O43" s="237">
        <f>'3 - Saisie Manuelle'!$AN$18</f>
        <v>0</v>
      </c>
      <c r="P43" s="237">
        <f>'3 - Saisie Manuelle'!$AN$19</f>
        <v>0</v>
      </c>
      <c r="Q43" s="237">
        <f>'3 - Saisie Manuelle'!$AN$20</f>
        <v>0</v>
      </c>
      <c r="R43" s="237">
        <f>'3 - Saisie Manuelle'!$AN$21</f>
        <v>0</v>
      </c>
      <c r="S43" s="237">
        <f>'3 - Saisie Manuelle'!$AN$22</f>
        <v>0</v>
      </c>
      <c r="T43" s="237">
        <f>'3 - Saisie Manuelle'!$AN$23</f>
        <v>0</v>
      </c>
      <c r="U43" s="237">
        <f>'3 - Saisie Manuelle'!$AN$24</f>
        <v>0</v>
      </c>
      <c r="V43" s="237">
        <f>'3 - Saisie Manuelle'!$AN$25</f>
        <v>0</v>
      </c>
      <c r="W43" s="237">
        <f>'3 - Saisie Manuelle'!$AN$26</f>
        <v>0</v>
      </c>
      <c r="X43" s="237">
        <f>'3 - Saisie Manuelle'!$AN$27</f>
        <v>0</v>
      </c>
      <c r="Y43" s="237">
        <f>'3 - Saisie Manuelle'!$AN$28</f>
        <v>0</v>
      </c>
      <c r="Z43" s="237">
        <f>'3 - Saisie Manuelle'!$AN$29</f>
        <v>0</v>
      </c>
      <c r="AA43" s="237">
        <f>'3 - Saisie Manuelle'!$AN$30</f>
        <v>0</v>
      </c>
      <c r="AB43" s="237">
        <f>'3 - Saisie Manuelle'!$AN$31</f>
        <v>0</v>
      </c>
      <c r="AC43" s="237">
        <f>'3 - Saisie Manuelle'!$AN$32</f>
        <v>0</v>
      </c>
      <c r="AD43" s="237">
        <f>'3 - Saisie Manuelle'!$AN$33</f>
        <v>0</v>
      </c>
      <c r="AE43" s="237">
        <f>'3 - Saisie Manuelle'!$AN$34</f>
        <v>0</v>
      </c>
      <c r="AF43" s="237">
        <f>'3 - Saisie Manuelle'!$AN$35</f>
        <v>0</v>
      </c>
      <c r="AG43" s="237">
        <f>'3 - Saisie Manuelle'!$AN$36</f>
        <v>0</v>
      </c>
      <c r="AH43" s="237">
        <f>'3 - Saisie Manuelle'!$AN$37</f>
        <v>0</v>
      </c>
      <c r="AI43" s="237">
        <f>'3 - Saisie Manuelle'!$AN$38</f>
        <v>0</v>
      </c>
      <c r="AJ43" s="237">
        <f>'3 - Saisie Manuelle'!$AN$39</f>
        <v>0</v>
      </c>
      <c r="AK43" s="237">
        <f>'3 - Saisie Manuelle'!$AN$40</f>
        <v>0</v>
      </c>
      <c r="AL43" s="237">
        <f>'3 - Saisie Manuelle'!$AN$41</f>
        <v>0</v>
      </c>
      <c r="AM43" s="237">
        <f>'3 - Saisie Manuelle'!$AN$42</f>
        <v>0</v>
      </c>
      <c r="AN43" s="237">
        <f>'3 - Saisie Manuelle'!$AN$43</f>
        <v>0</v>
      </c>
      <c r="AO43" s="237">
        <f>'3 - Saisie Manuelle'!$AN$44</f>
        <v>0</v>
      </c>
      <c r="AP43" s="237">
        <f>'3 - Saisie Manuelle'!$AN$45</f>
        <v>0</v>
      </c>
      <c r="AQ43" s="237">
        <f>'3 - Saisie Manuelle'!$AN$46</f>
        <v>0</v>
      </c>
      <c r="AR43" s="237">
        <f>'3 - Saisie Manuelle'!$AN$47</f>
        <v>0</v>
      </c>
      <c r="AS43" s="237">
        <f>'3 - Saisie Manuelle'!$AN$48</f>
        <v>0</v>
      </c>
      <c r="AT43" s="389" t="str">
        <f t="shared" si="61"/>
        <v/>
      </c>
      <c r="AU43" s="237" t="str">
        <f t="shared" si="62"/>
        <v/>
      </c>
      <c r="AV43" s="237" t="str">
        <f t="shared" si="63"/>
        <v/>
      </c>
      <c r="AW43" s="237" t="str">
        <f t="shared" si="64"/>
        <v/>
      </c>
      <c r="AX43" s="237" t="str">
        <f t="shared" si="65"/>
        <v/>
      </c>
      <c r="AY43" s="237" t="str">
        <f t="shared" si="66"/>
        <v/>
      </c>
      <c r="AZ43" s="237" t="str">
        <f t="shared" si="67"/>
        <v/>
      </c>
      <c r="BA43" s="237" t="str">
        <f t="shared" si="68"/>
        <v/>
      </c>
      <c r="BB43" s="237" t="str">
        <f t="shared" si="69"/>
        <v/>
      </c>
      <c r="BC43" s="237" t="str">
        <f t="shared" si="70"/>
        <v/>
      </c>
      <c r="BD43" s="237" t="str">
        <f t="shared" si="71"/>
        <v/>
      </c>
      <c r="BE43" s="237" t="str">
        <f t="shared" si="72"/>
        <v/>
      </c>
      <c r="BF43" s="237" t="str">
        <f t="shared" si="73"/>
        <v/>
      </c>
      <c r="BG43" s="237" t="str">
        <f t="shared" si="74"/>
        <v/>
      </c>
      <c r="BH43" s="237" t="str">
        <f t="shared" si="75"/>
        <v/>
      </c>
      <c r="BI43" s="80" t="str">
        <f t="shared" si="76"/>
        <v/>
      </c>
      <c r="BJ43" s="80" t="str">
        <f t="shared" si="77"/>
        <v/>
      </c>
      <c r="BK43" s="80" t="str">
        <f t="shared" si="78"/>
        <v/>
      </c>
      <c r="BL43" s="80" t="str">
        <f t="shared" si="79"/>
        <v/>
      </c>
      <c r="BM43" s="80" t="str">
        <f t="shared" si="80"/>
        <v/>
      </c>
      <c r="BN43" s="80" t="str">
        <f t="shared" si="81"/>
        <v/>
      </c>
      <c r="BO43" s="80" t="str">
        <f t="shared" si="82"/>
        <v/>
      </c>
      <c r="BP43" s="80" t="str">
        <f t="shared" si="83"/>
        <v/>
      </c>
      <c r="BQ43" s="80" t="str">
        <f t="shared" si="84"/>
        <v/>
      </c>
      <c r="BR43" s="80" t="str">
        <f t="shared" si="85"/>
        <v/>
      </c>
      <c r="BS43" s="80" t="str">
        <f t="shared" si="86"/>
        <v/>
      </c>
      <c r="BT43" s="80" t="str">
        <f t="shared" si="87"/>
        <v/>
      </c>
      <c r="BU43" s="80" t="str">
        <f t="shared" si="88"/>
        <v/>
      </c>
      <c r="BV43" s="80" t="str">
        <f t="shared" si="89"/>
        <v/>
      </c>
      <c r="BW43" s="80" t="str">
        <f t="shared" si="90"/>
        <v/>
      </c>
      <c r="BX43" s="80" t="str">
        <f t="shared" si="91"/>
        <v/>
      </c>
      <c r="BY43" s="80" t="str">
        <f t="shared" si="92"/>
        <v/>
      </c>
      <c r="BZ43" s="80" t="str">
        <f t="shared" si="93"/>
        <v/>
      </c>
      <c r="CA43" s="80" t="str">
        <f t="shared" si="94"/>
        <v/>
      </c>
      <c r="CB43" s="80" t="str">
        <f t="shared" si="95"/>
        <v/>
      </c>
      <c r="CC43" s="80" t="str">
        <f t="shared" si="96"/>
        <v/>
      </c>
      <c r="CD43" s="80" t="str">
        <f t="shared" si="97"/>
        <v/>
      </c>
      <c r="CE43" s="80" t="str">
        <f t="shared" si="98"/>
        <v/>
      </c>
      <c r="CF43" s="80" t="str">
        <f t="shared" si="99"/>
        <v/>
      </c>
      <c r="CG43" s="80" t="str">
        <f t="shared" si="100"/>
        <v/>
      </c>
      <c r="CH43" s="389" t="str">
        <f t="shared" si="101"/>
        <v/>
      </c>
      <c r="CI43" s="237" t="str">
        <f t="shared" si="102"/>
        <v/>
      </c>
      <c r="CJ43" s="237" t="str">
        <f t="shared" si="103"/>
        <v/>
      </c>
      <c r="CK43" s="237" t="str">
        <f t="shared" si="104"/>
        <v/>
      </c>
      <c r="CL43" s="237" t="str">
        <f t="shared" si="105"/>
        <v/>
      </c>
      <c r="CM43" s="237" t="str">
        <f t="shared" si="106"/>
        <v/>
      </c>
      <c r="CN43" s="237" t="str">
        <f t="shared" si="107"/>
        <v/>
      </c>
      <c r="CO43" s="237" t="str">
        <f t="shared" si="108"/>
        <v/>
      </c>
      <c r="CP43" s="237" t="str">
        <f t="shared" si="109"/>
        <v/>
      </c>
      <c r="CQ43" s="237" t="str">
        <f t="shared" si="110"/>
        <v/>
      </c>
      <c r="CR43" s="237" t="str">
        <f t="shared" si="111"/>
        <v/>
      </c>
      <c r="CS43" s="237" t="str">
        <f t="shared" si="112"/>
        <v/>
      </c>
      <c r="CT43" s="237" t="str">
        <f t="shared" si="113"/>
        <v/>
      </c>
      <c r="CU43" s="237" t="str">
        <f t="shared" si="114"/>
        <v/>
      </c>
      <c r="CV43" s="237" t="str">
        <f t="shared" si="115"/>
        <v/>
      </c>
      <c r="CW43" s="237" t="str">
        <f t="shared" si="60"/>
        <v/>
      </c>
      <c r="CX43" s="237" t="str">
        <f t="shared" si="60"/>
        <v/>
      </c>
      <c r="CY43" s="237" t="str">
        <f t="shared" si="60"/>
        <v/>
      </c>
      <c r="CZ43" s="237" t="str">
        <f t="shared" si="60"/>
        <v/>
      </c>
      <c r="DA43" s="237" t="str">
        <f t="shared" si="60"/>
        <v/>
      </c>
      <c r="DB43" s="237" t="str">
        <f t="shared" si="59"/>
        <v/>
      </c>
      <c r="DC43" s="237" t="str">
        <f t="shared" si="59"/>
        <v/>
      </c>
      <c r="DD43" s="237" t="str">
        <f t="shared" si="59"/>
        <v/>
      </c>
      <c r="DE43" s="237" t="str">
        <f t="shared" si="59"/>
        <v/>
      </c>
      <c r="DF43" s="237" t="str">
        <f t="shared" si="59"/>
        <v/>
      </c>
      <c r="DG43" s="237" t="str">
        <f t="shared" si="59"/>
        <v/>
      </c>
      <c r="DH43" s="237" t="str">
        <f t="shared" si="59"/>
        <v/>
      </c>
      <c r="DI43" s="237" t="str">
        <f t="shared" si="59"/>
        <v/>
      </c>
      <c r="DJ43" s="237" t="str">
        <f t="shared" si="59"/>
        <v/>
      </c>
      <c r="DK43" s="237" t="str">
        <f t="shared" si="59"/>
        <v/>
      </c>
      <c r="DL43" s="237" t="str">
        <f t="shared" si="59"/>
        <v/>
      </c>
      <c r="DM43" s="237" t="str">
        <f t="shared" si="59"/>
        <v/>
      </c>
      <c r="DN43" s="237" t="str">
        <f t="shared" si="59"/>
        <v/>
      </c>
      <c r="DO43" s="237" t="str">
        <f t="shared" si="59"/>
        <v/>
      </c>
      <c r="DP43" s="237" t="str">
        <f t="shared" si="59"/>
        <v/>
      </c>
      <c r="DQ43" s="237" t="str">
        <f t="shared" ref="DQ43:DU58" si="116">IF(AO43="R",$B43&amp;" "&amp;$CH$3,"")</f>
        <v/>
      </c>
      <c r="DR43" s="237" t="str">
        <f t="shared" si="116"/>
        <v/>
      </c>
      <c r="DS43" s="237" t="str">
        <f t="shared" si="116"/>
        <v/>
      </c>
      <c r="DT43" s="237" t="str">
        <f t="shared" si="116"/>
        <v/>
      </c>
      <c r="DU43" s="237" t="str">
        <f t="shared" si="116"/>
        <v/>
      </c>
    </row>
    <row r="44" spans="1:125" x14ac:dyDescent="0.35">
      <c r="A44" s="588"/>
      <c r="B44" s="264" t="s">
        <v>205</v>
      </c>
      <c r="C44" s="318"/>
      <c r="D44" s="380" t="s">
        <v>195</v>
      </c>
      <c r="E44" s="158"/>
      <c r="F44" s="389">
        <f>'3 - Saisie Manuelle'!$AO$9</f>
        <v>0</v>
      </c>
      <c r="G44" s="237">
        <f>'3 - Saisie Manuelle'!$AO$10</f>
        <v>0</v>
      </c>
      <c r="H44" s="237">
        <f>'3 - Saisie Manuelle'!$AO$11</f>
        <v>0</v>
      </c>
      <c r="I44" s="237">
        <f>'3 - Saisie Manuelle'!$AO$12</f>
        <v>0</v>
      </c>
      <c r="J44" s="237">
        <f>'3 - Saisie Manuelle'!$AO$13</f>
        <v>0</v>
      </c>
      <c r="K44" s="237">
        <f>'3 - Saisie Manuelle'!$AO$14</f>
        <v>0</v>
      </c>
      <c r="L44" s="237">
        <f>'3 - Saisie Manuelle'!$AO$15</f>
        <v>0</v>
      </c>
      <c r="M44" s="237">
        <f>'3 - Saisie Manuelle'!$AO$16</f>
        <v>0</v>
      </c>
      <c r="N44" s="237">
        <f>'3 - Saisie Manuelle'!$AO$17</f>
        <v>0</v>
      </c>
      <c r="O44" s="237">
        <f>'3 - Saisie Manuelle'!$AO$18</f>
        <v>0</v>
      </c>
      <c r="P44" s="237">
        <f>'3 - Saisie Manuelle'!$AO$19</f>
        <v>0</v>
      </c>
      <c r="Q44" s="237">
        <f>'3 - Saisie Manuelle'!$AO$20</f>
        <v>0</v>
      </c>
      <c r="R44" s="237">
        <f>'3 - Saisie Manuelle'!$AO$21</f>
        <v>0</v>
      </c>
      <c r="S44" s="237">
        <f>'3 - Saisie Manuelle'!$AO$22</f>
        <v>0</v>
      </c>
      <c r="T44" s="237">
        <f>'3 - Saisie Manuelle'!$AO$23</f>
        <v>0</v>
      </c>
      <c r="U44" s="237">
        <f>'3 - Saisie Manuelle'!$AO$24</f>
        <v>0</v>
      </c>
      <c r="V44" s="237">
        <f>'3 - Saisie Manuelle'!$AO$25</f>
        <v>0</v>
      </c>
      <c r="W44" s="237">
        <f>'3 - Saisie Manuelle'!$AO$26</f>
        <v>0</v>
      </c>
      <c r="X44" s="237">
        <f>'3 - Saisie Manuelle'!$AO$27</f>
        <v>0</v>
      </c>
      <c r="Y44" s="237">
        <f>'3 - Saisie Manuelle'!$AO$28</f>
        <v>0</v>
      </c>
      <c r="Z44" s="237">
        <f>'3 - Saisie Manuelle'!$AO$29</f>
        <v>0</v>
      </c>
      <c r="AA44" s="237">
        <f>'3 - Saisie Manuelle'!$AO$30</f>
        <v>0</v>
      </c>
      <c r="AB44" s="237">
        <f>'3 - Saisie Manuelle'!$AO$31</f>
        <v>0</v>
      </c>
      <c r="AC44" s="237">
        <f>'3 - Saisie Manuelle'!$AO$32</f>
        <v>0</v>
      </c>
      <c r="AD44" s="237">
        <f>'3 - Saisie Manuelle'!$AO$33</f>
        <v>0</v>
      </c>
      <c r="AE44" s="237">
        <f>'3 - Saisie Manuelle'!$AO$34</f>
        <v>0</v>
      </c>
      <c r="AF44" s="237">
        <f>'3 - Saisie Manuelle'!$AO$35</f>
        <v>0</v>
      </c>
      <c r="AG44" s="237">
        <f>'3 - Saisie Manuelle'!$AO$36</f>
        <v>0</v>
      </c>
      <c r="AH44" s="237">
        <f>'3 - Saisie Manuelle'!$AO$37</f>
        <v>0</v>
      </c>
      <c r="AI44" s="237">
        <f>'3 - Saisie Manuelle'!$AO$38</f>
        <v>0</v>
      </c>
      <c r="AJ44" s="237">
        <f>'3 - Saisie Manuelle'!$AO$39</f>
        <v>0</v>
      </c>
      <c r="AK44" s="237">
        <f>'3 - Saisie Manuelle'!$AO$40</f>
        <v>0</v>
      </c>
      <c r="AL44" s="237">
        <f>'3 - Saisie Manuelle'!$AO$41</f>
        <v>0</v>
      </c>
      <c r="AM44" s="237">
        <f>'3 - Saisie Manuelle'!$AO$42</f>
        <v>0</v>
      </c>
      <c r="AN44" s="237">
        <f>'3 - Saisie Manuelle'!$AO$43</f>
        <v>0</v>
      </c>
      <c r="AO44" s="237">
        <f>'3 - Saisie Manuelle'!$AO$44</f>
        <v>0</v>
      </c>
      <c r="AP44" s="237">
        <f>'3 - Saisie Manuelle'!$AO$45</f>
        <v>0</v>
      </c>
      <c r="AQ44" s="237">
        <f>'3 - Saisie Manuelle'!$AO$46</f>
        <v>0</v>
      </c>
      <c r="AR44" s="237">
        <f>'3 - Saisie Manuelle'!$AO$47</f>
        <v>0</v>
      </c>
      <c r="AS44" s="237">
        <f>'3 - Saisie Manuelle'!$AO$48</f>
        <v>0</v>
      </c>
      <c r="AT44" s="389" t="str">
        <f t="shared" si="61"/>
        <v/>
      </c>
      <c r="AU44" s="237" t="str">
        <f t="shared" si="62"/>
        <v/>
      </c>
      <c r="AV44" s="237" t="str">
        <f t="shared" si="63"/>
        <v/>
      </c>
      <c r="AW44" s="237" t="str">
        <f t="shared" si="64"/>
        <v/>
      </c>
      <c r="AX44" s="237" t="str">
        <f t="shared" si="65"/>
        <v/>
      </c>
      <c r="AY44" s="237" t="str">
        <f t="shared" si="66"/>
        <v/>
      </c>
      <c r="AZ44" s="237" t="str">
        <f t="shared" si="67"/>
        <v/>
      </c>
      <c r="BA44" s="237" t="str">
        <f t="shared" si="68"/>
        <v/>
      </c>
      <c r="BB44" s="237" t="str">
        <f t="shared" si="69"/>
        <v/>
      </c>
      <c r="BC44" s="237" t="str">
        <f t="shared" si="70"/>
        <v/>
      </c>
      <c r="BD44" s="237" t="str">
        <f t="shared" si="71"/>
        <v/>
      </c>
      <c r="BE44" s="237" t="str">
        <f t="shared" si="72"/>
        <v/>
      </c>
      <c r="BF44" s="237" t="str">
        <f t="shared" si="73"/>
        <v/>
      </c>
      <c r="BG44" s="237" t="str">
        <f t="shared" si="74"/>
        <v/>
      </c>
      <c r="BH44" s="237" t="str">
        <f t="shared" si="75"/>
        <v/>
      </c>
      <c r="BI44" s="80" t="str">
        <f t="shared" si="76"/>
        <v/>
      </c>
      <c r="BJ44" s="80" t="str">
        <f t="shared" si="77"/>
        <v/>
      </c>
      <c r="BK44" s="80" t="str">
        <f t="shared" si="78"/>
        <v/>
      </c>
      <c r="BL44" s="80" t="str">
        <f t="shared" si="79"/>
        <v/>
      </c>
      <c r="BM44" s="80" t="str">
        <f t="shared" si="80"/>
        <v/>
      </c>
      <c r="BN44" s="80" t="str">
        <f t="shared" si="81"/>
        <v/>
      </c>
      <c r="BO44" s="80" t="str">
        <f t="shared" si="82"/>
        <v/>
      </c>
      <c r="BP44" s="80" t="str">
        <f t="shared" si="83"/>
        <v/>
      </c>
      <c r="BQ44" s="80" t="str">
        <f t="shared" si="84"/>
        <v/>
      </c>
      <c r="BR44" s="80" t="str">
        <f t="shared" si="85"/>
        <v/>
      </c>
      <c r="BS44" s="80" t="str">
        <f t="shared" si="86"/>
        <v/>
      </c>
      <c r="BT44" s="80" t="str">
        <f t="shared" si="87"/>
        <v/>
      </c>
      <c r="BU44" s="80" t="str">
        <f t="shared" si="88"/>
        <v/>
      </c>
      <c r="BV44" s="80" t="str">
        <f t="shared" si="89"/>
        <v/>
      </c>
      <c r="BW44" s="80" t="str">
        <f t="shared" si="90"/>
        <v/>
      </c>
      <c r="BX44" s="80" t="str">
        <f t="shared" si="91"/>
        <v/>
      </c>
      <c r="BY44" s="80" t="str">
        <f t="shared" si="92"/>
        <v/>
      </c>
      <c r="BZ44" s="80" t="str">
        <f t="shared" si="93"/>
        <v/>
      </c>
      <c r="CA44" s="80" t="str">
        <f t="shared" si="94"/>
        <v/>
      </c>
      <c r="CB44" s="80" t="str">
        <f t="shared" si="95"/>
        <v/>
      </c>
      <c r="CC44" s="80" t="str">
        <f t="shared" si="96"/>
        <v/>
      </c>
      <c r="CD44" s="80" t="str">
        <f t="shared" si="97"/>
        <v/>
      </c>
      <c r="CE44" s="80" t="str">
        <f t="shared" si="98"/>
        <v/>
      </c>
      <c r="CF44" s="80" t="str">
        <f t="shared" si="99"/>
        <v/>
      </c>
      <c r="CG44" s="80" t="str">
        <f t="shared" si="100"/>
        <v/>
      </c>
      <c r="CH44" s="389" t="str">
        <f t="shared" si="101"/>
        <v/>
      </c>
      <c r="CI44" s="237" t="str">
        <f t="shared" si="102"/>
        <v/>
      </c>
      <c r="CJ44" s="237" t="str">
        <f t="shared" si="103"/>
        <v/>
      </c>
      <c r="CK44" s="237" t="str">
        <f t="shared" si="104"/>
        <v/>
      </c>
      <c r="CL44" s="237" t="str">
        <f t="shared" si="105"/>
        <v/>
      </c>
      <c r="CM44" s="237" t="str">
        <f t="shared" si="106"/>
        <v/>
      </c>
      <c r="CN44" s="237" t="str">
        <f t="shared" si="107"/>
        <v/>
      </c>
      <c r="CO44" s="237" t="str">
        <f t="shared" si="108"/>
        <v/>
      </c>
      <c r="CP44" s="237" t="str">
        <f t="shared" si="109"/>
        <v/>
      </c>
      <c r="CQ44" s="237" t="str">
        <f t="shared" si="110"/>
        <v/>
      </c>
      <c r="CR44" s="237" t="str">
        <f t="shared" si="111"/>
        <v/>
      </c>
      <c r="CS44" s="237" t="str">
        <f t="shared" si="112"/>
        <v/>
      </c>
      <c r="CT44" s="237" t="str">
        <f t="shared" si="113"/>
        <v/>
      </c>
      <c r="CU44" s="237" t="str">
        <f t="shared" si="114"/>
        <v/>
      </c>
      <c r="CV44" s="237" t="str">
        <f t="shared" si="115"/>
        <v/>
      </c>
      <c r="CW44" s="237" t="str">
        <f t="shared" si="60"/>
        <v/>
      </c>
      <c r="CX44" s="237" t="str">
        <f t="shared" si="60"/>
        <v/>
      </c>
      <c r="CY44" s="237" t="str">
        <f t="shared" si="60"/>
        <v/>
      </c>
      <c r="CZ44" s="237" t="str">
        <f t="shared" si="60"/>
        <v/>
      </c>
      <c r="DA44" s="237" t="str">
        <f t="shared" si="60"/>
        <v/>
      </c>
      <c r="DB44" s="237" t="str">
        <f t="shared" ref="DB44:DP59" si="117">IF(Z44="R",$B44&amp;" "&amp;$CH$3,"")</f>
        <v/>
      </c>
      <c r="DC44" s="237" t="str">
        <f t="shared" si="117"/>
        <v/>
      </c>
      <c r="DD44" s="237" t="str">
        <f t="shared" si="117"/>
        <v/>
      </c>
      <c r="DE44" s="237" t="str">
        <f t="shared" si="117"/>
        <v/>
      </c>
      <c r="DF44" s="237" t="str">
        <f t="shared" si="117"/>
        <v/>
      </c>
      <c r="DG44" s="237" t="str">
        <f t="shared" si="117"/>
        <v/>
      </c>
      <c r="DH44" s="237" t="str">
        <f t="shared" si="117"/>
        <v/>
      </c>
      <c r="DI44" s="237" t="str">
        <f t="shared" si="117"/>
        <v/>
      </c>
      <c r="DJ44" s="237" t="str">
        <f t="shared" si="117"/>
        <v/>
      </c>
      <c r="DK44" s="237" t="str">
        <f t="shared" si="117"/>
        <v/>
      </c>
      <c r="DL44" s="237" t="str">
        <f t="shared" si="117"/>
        <v/>
      </c>
      <c r="DM44" s="237" t="str">
        <f t="shared" si="117"/>
        <v/>
      </c>
      <c r="DN44" s="237" t="str">
        <f t="shared" si="117"/>
        <v/>
      </c>
      <c r="DO44" s="237" t="str">
        <f t="shared" si="117"/>
        <v/>
      </c>
      <c r="DP44" s="237" t="str">
        <f t="shared" si="117"/>
        <v/>
      </c>
      <c r="DQ44" s="237" t="str">
        <f t="shared" si="116"/>
        <v/>
      </c>
      <c r="DR44" s="237" t="str">
        <f t="shared" si="116"/>
        <v/>
      </c>
      <c r="DS44" s="237" t="str">
        <f t="shared" si="116"/>
        <v/>
      </c>
      <c r="DT44" s="237" t="str">
        <f t="shared" si="116"/>
        <v/>
      </c>
      <c r="DU44" s="237" t="str">
        <f t="shared" si="116"/>
        <v/>
      </c>
    </row>
    <row r="45" spans="1:125" ht="21.75" thickBot="1" x14ac:dyDescent="0.4">
      <c r="A45" s="588"/>
      <c r="B45" s="265" t="s">
        <v>206</v>
      </c>
      <c r="C45" s="321"/>
      <c r="D45" s="378" t="s">
        <v>196</v>
      </c>
      <c r="E45" s="158"/>
      <c r="F45" s="389">
        <f>'3 - Saisie Manuelle'!$AP$9</f>
        <v>0</v>
      </c>
      <c r="G45" s="237">
        <f>'3 - Saisie Manuelle'!$AP$10</f>
        <v>0</v>
      </c>
      <c r="H45" s="237">
        <f>'3 - Saisie Manuelle'!$AP$11</f>
        <v>0</v>
      </c>
      <c r="I45" s="237">
        <f>'3 - Saisie Manuelle'!$AP$12</f>
        <v>0</v>
      </c>
      <c r="J45" s="237">
        <f>'3 - Saisie Manuelle'!$AP$13</f>
        <v>0</v>
      </c>
      <c r="K45" s="237">
        <f>'3 - Saisie Manuelle'!$AP$14</f>
        <v>0</v>
      </c>
      <c r="L45" s="237">
        <f>'3 - Saisie Manuelle'!$AP$15</f>
        <v>0</v>
      </c>
      <c r="M45" s="237">
        <f>'3 - Saisie Manuelle'!$AP$16</f>
        <v>0</v>
      </c>
      <c r="N45" s="237">
        <f>'3 - Saisie Manuelle'!$AP$17</f>
        <v>0</v>
      </c>
      <c r="O45" s="237">
        <f>'3 - Saisie Manuelle'!$AP$18</f>
        <v>0</v>
      </c>
      <c r="P45" s="237">
        <f>'3 - Saisie Manuelle'!$AP$19</f>
        <v>0</v>
      </c>
      <c r="Q45" s="237">
        <f>'3 - Saisie Manuelle'!$AP$20</f>
        <v>0</v>
      </c>
      <c r="R45" s="237">
        <f>'3 - Saisie Manuelle'!$AP$21</f>
        <v>0</v>
      </c>
      <c r="S45" s="237">
        <f>'3 - Saisie Manuelle'!$AP$22</f>
        <v>0</v>
      </c>
      <c r="T45" s="237">
        <f>'3 - Saisie Manuelle'!$AP$23</f>
        <v>0</v>
      </c>
      <c r="U45" s="237">
        <f>'3 - Saisie Manuelle'!$AP$24</f>
        <v>0</v>
      </c>
      <c r="V45" s="237">
        <f>'3 - Saisie Manuelle'!$AP$25</f>
        <v>0</v>
      </c>
      <c r="W45" s="237">
        <f>'3 - Saisie Manuelle'!$AP$26</f>
        <v>0</v>
      </c>
      <c r="X45" s="237">
        <f>'3 - Saisie Manuelle'!$AP$27</f>
        <v>0</v>
      </c>
      <c r="Y45" s="237">
        <f>'3 - Saisie Manuelle'!$AP$28</f>
        <v>0</v>
      </c>
      <c r="Z45" s="237">
        <f>'3 - Saisie Manuelle'!$AP$29</f>
        <v>0</v>
      </c>
      <c r="AA45" s="237">
        <f>'3 - Saisie Manuelle'!$AP$30</f>
        <v>0</v>
      </c>
      <c r="AB45" s="237">
        <f>'3 - Saisie Manuelle'!$AP$31</f>
        <v>0</v>
      </c>
      <c r="AC45" s="237">
        <f>'3 - Saisie Manuelle'!$AP$32</f>
        <v>0</v>
      </c>
      <c r="AD45" s="237">
        <f>'3 - Saisie Manuelle'!$AP$33</f>
        <v>0</v>
      </c>
      <c r="AE45" s="237">
        <f>'3 - Saisie Manuelle'!$AP$34</f>
        <v>0</v>
      </c>
      <c r="AF45" s="237">
        <f>'3 - Saisie Manuelle'!$AP$35</f>
        <v>0</v>
      </c>
      <c r="AG45" s="237">
        <f>'3 - Saisie Manuelle'!$AP$36</f>
        <v>0</v>
      </c>
      <c r="AH45" s="237">
        <f>'3 - Saisie Manuelle'!$AP$37</f>
        <v>0</v>
      </c>
      <c r="AI45" s="237">
        <f>'3 - Saisie Manuelle'!$AP$38</f>
        <v>0</v>
      </c>
      <c r="AJ45" s="237">
        <f>'3 - Saisie Manuelle'!$AP$39</f>
        <v>0</v>
      </c>
      <c r="AK45" s="237">
        <f>'3 - Saisie Manuelle'!$AP$40</f>
        <v>0</v>
      </c>
      <c r="AL45" s="237">
        <f>'3 - Saisie Manuelle'!$AP$41</f>
        <v>0</v>
      </c>
      <c r="AM45" s="237">
        <f>'3 - Saisie Manuelle'!$AP$42</f>
        <v>0</v>
      </c>
      <c r="AN45" s="237">
        <f>'3 - Saisie Manuelle'!$AP$43</f>
        <v>0</v>
      </c>
      <c r="AO45" s="237">
        <f>'3 - Saisie Manuelle'!$AP$44</f>
        <v>0</v>
      </c>
      <c r="AP45" s="237">
        <f>'3 - Saisie Manuelle'!$AP$45</f>
        <v>0</v>
      </c>
      <c r="AQ45" s="237">
        <f>'3 - Saisie Manuelle'!$AP$46</f>
        <v>0</v>
      </c>
      <c r="AR45" s="237">
        <f>'3 - Saisie Manuelle'!$AP$47</f>
        <v>0</v>
      </c>
      <c r="AS45" s="237">
        <f>'3 - Saisie Manuelle'!$AP$48</f>
        <v>0</v>
      </c>
      <c r="AT45" s="389" t="str">
        <f t="shared" si="61"/>
        <v/>
      </c>
      <c r="AU45" s="237" t="str">
        <f t="shared" si="62"/>
        <v/>
      </c>
      <c r="AV45" s="237" t="str">
        <f t="shared" si="63"/>
        <v/>
      </c>
      <c r="AW45" s="237" t="str">
        <f t="shared" si="64"/>
        <v/>
      </c>
      <c r="AX45" s="237" t="str">
        <f t="shared" si="65"/>
        <v/>
      </c>
      <c r="AY45" s="237" t="str">
        <f t="shared" si="66"/>
        <v/>
      </c>
      <c r="AZ45" s="237" t="str">
        <f t="shared" si="67"/>
        <v/>
      </c>
      <c r="BA45" s="237" t="str">
        <f t="shared" si="68"/>
        <v/>
      </c>
      <c r="BB45" s="237" t="str">
        <f t="shared" si="69"/>
        <v/>
      </c>
      <c r="BC45" s="237" t="str">
        <f t="shared" si="70"/>
        <v/>
      </c>
      <c r="BD45" s="237" t="str">
        <f t="shared" si="71"/>
        <v/>
      </c>
      <c r="BE45" s="237" t="str">
        <f t="shared" si="72"/>
        <v/>
      </c>
      <c r="BF45" s="237" t="str">
        <f t="shared" si="73"/>
        <v/>
      </c>
      <c r="BG45" s="237" t="str">
        <f t="shared" si="74"/>
        <v/>
      </c>
      <c r="BH45" s="237" t="str">
        <f t="shared" si="75"/>
        <v/>
      </c>
      <c r="BI45" s="80" t="str">
        <f t="shared" si="76"/>
        <v/>
      </c>
      <c r="BJ45" s="80" t="str">
        <f t="shared" si="77"/>
        <v/>
      </c>
      <c r="BK45" s="80" t="str">
        <f t="shared" si="78"/>
        <v/>
      </c>
      <c r="BL45" s="80" t="str">
        <f t="shared" si="79"/>
        <v/>
      </c>
      <c r="BM45" s="80" t="str">
        <f t="shared" si="80"/>
        <v/>
      </c>
      <c r="BN45" s="80" t="str">
        <f t="shared" si="81"/>
        <v/>
      </c>
      <c r="BO45" s="80" t="str">
        <f t="shared" si="82"/>
        <v/>
      </c>
      <c r="BP45" s="80" t="str">
        <f t="shared" si="83"/>
        <v/>
      </c>
      <c r="BQ45" s="80" t="str">
        <f t="shared" si="84"/>
        <v/>
      </c>
      <c r="BR45" s="80" t="str">
        <f t="shared" si="85"/>
        <v/>
      </c>
      <c r="BS45" s="80" t="str">
        <f t="shared" si="86"/>
        <v/>
      </c>
      <c r="BT45" s="80" t="str">
        <f t="shared" si="87"/>
        <v/>
      </c>
      <c r="BU45" s="80" t="str">
        <f t="shared" si="88"/>
        <v/>
      </c>
      <c r="BV45" s="80" t="str">
        <f t="shared" si="89"/>
        <v/>
      </c>
      <c r="BW45" s="80" t="str">
        <f t="shared" si="90"/>
        <v/>
      </c>
      <c r="BX45" s="80" t="str">
        <f t="shared" si="91"/>
        <v/>
      </c>
      <c r="BY45" s="80" t="str">
        <f t="shared" si="92"/>
        <v/>
      </c>
      <c r="BZ45" s="80" t="str">
        <f t="shared" si="93"/>
        <v/>
      </c>
      <c r="CA45" s="80" t="str">
        <f t="shared" si="94"/>
        <v/>
      </c>
      <c r="CB45" s="80" t="str">
        <f t="shared" si="95"/>
        <v/>
      </c>
      <c r="CC45" s="80" t="str">
        <f t="shared" si="96"/>
        <v/>
      </c>
      <c r="CD45" s="80" t="str">
        <f t="shared" si="97"/>
        <v/>
      </c>
      <c r="CE45" s="80" t="str">
        <f t="shared" si="98"/>
        <v/>
      </c>
      <c r="CF45" s="80" t="str">
        <f t="shared" si="99"/>
        <v/>
      </c>
      <c r="CG45" s="80" t="str">
        <f t="shared" si="100"/>
        <v/>
      </c>
      <c r="CH45" s="389" t="str">
        <f t="shared" si="101"/>
        <v/>
      </c>
      <c r="CI45" s="237" t="str">
        <f t="shared" si="102"/>
        <v/>
      </c>
      <c r="CJ45" s="237" t="str">
        <f t="shared" si="103"/>
        <v/>
      </c>
      <c r="CK45" s="237" t="str">
        <f t="shared" si="104"/>
        <v/>
      </c>
      <c r="CL45" s="237" t="str">
        <f t="shared" si="105"/>
        <v/>
      </c>
      <c r="CM45" s="237" t="str">
        <f t="shared" si="106"/>
        <v/>
      </c>
      <c r="CN45" s="237" t="str">
        <f t="shared" si="107"/>
        <v/>
      </c>
      <c r="CO45" s="237" t="str">
        <f t="shared" si="108"/>
        <v/>
      </c>
      <c r="CP45" s="237" t="str">
        <f t="shared" si="109"/>
        <v/>
      </c>
      <c r="CQ45" s="237" t="str">
        <f t="shared" si="110"/>
        <v/>
      </c>
      <c r="CR45" s="237" t="str">
        <f t="shared" si="111"/>
        <v/>
      </c>
      <c r="CS45" s="237" t="str">
        <f t="shared" si="112"/>
        <v/>
      </c>
      <c r="CT45" s="237" t="str">
        <f t="shared" si="113"/>
        <v/>
      </c>
      <c r="CU45" s="237" t="str">
        <f t="shared" si="114"/>
        <v/>
      </c>
      <c r="CV45" s="237" t="str">
        <f t="shared" si="115"/>
        <v/>
      </c>
      <c r="CW45" s="237" t="str">
        <f t="shared" si="60"/>
        <v/>
      </c>
      <c r="CX45" s="237" t="str">
        <f t="shared" si="60"/>
        <v/>
      </c>
      <c r="CY45" s="237" t="str">
        <f t="shared" si="60"/>
        <v/>
      </c>
      <c r="CZ45" s="237" t="str">
        <f t="shared" si="60"/>
        <v/>
      </c>
      <c r="DA45" s="237" t="str">
        <f t="shared" si="60"/>
        <v/>
      </c>
      <c r="DB45" s="237" t="str">
        <f t="shared" si="117"/>
        <v/>
      </c>
      <c r="DC45" s="237" t="str">
        <f t="shared" si="117"/>
        <v/>
      </c>
      <c r="DD45" s="237" t="str">
        <f t="shared" si="117"/>
        <v/>
      </c>
      <c r="DE45" s="237" t="str">
        <f t="shared" si="117"/>
        <v/>
      </c>
      <c r="DF45" s="237" t="str">
        <f t="shared" si="117"/>
        <v/>
      </c>
      <c r="DG45" s="237" t="str">
        <f t="shared" si="117"/>
        <v/>
      </c>
      <c r="DH45" s="237" t="str">
        <f t="shared" si="117"/>
        <v/>
      </c>
      <c r="DI45" s="237" t="str">
        <f t="shared" si="117"/>
        <v/>
      </c>
      <c r="DJ45" s="237" t="str">
        <f t="shared" si="117"/>
        <v/>
      </c>
      <c r="DK45" s="237" t="str">
        <f t="shared" si="117"/>
        <v/>
      </c>
      <c r="DL45" s="237" t="str">
        <f t="shared" si="117"/>
        <v/>
      </c>
      <c r="DM45" s="237" t="str">
        <f t="shared" si="117"/>
        <v/>
      </c>
      <c r="DN45" s="237" t="str">
        <f t="shared" si="117"/>
        <v/>
      </c>
      <c r="DO45" s="237" t="str">
        <f t="shared" si="117"/>
        <v/>
      </c>
      <c r="DP45" s="237" t="str">
        <f t="shared" si="117"/>
        <v/>
      </c>
      <c r="DQ45" s="237" t="str">
        <f t="shared" si="116"/>
        <v/>
      </c>
      <c r="DR45" s="237" t="str">
        <f t="shared" si="116"/>
        <v/>
      </c>
      <c r="DS45" s="237" t="str">
        <f t="shared" si="116"/>
        <v/>
      </c>
      <c r="DT45" s="237" t="str">
        <f t="shared" si="116"/>
        <v/>
      </c>
      <c r="DU45" s="237" t="str">
        <f t="shared" si="116"/>
        <v/>
      </c>
    </row>
    <row r="46" spans="1:125" x14ac:dyDescent="0.35">
      <c r="A46" s="589" t="s">
        <v>207</v>
      </c>
      <c r="B46" s="263" t="s">
        <v>85</v>
      </c>
      <c r="C46" s="322"/>
      <c r="D46" s="384" t="s">
        <v>208</v>
      </c>
      <c r="E46" s="158"/>
      <c r="F46" s="389">
        <f>'3 - Saisie Manuelle'!$AQ$9</f>
        <v>0</v>
      </c>
      <c r="G46" s="237">
        <f>'3 - Saisie Manuelle'!$AQ$10</f>
        <v>0</v>
      </c>
      <c r="H46" s="237">
        <f>'3 - Saisie Manuelle'!$AQ$11</f>
        <v>0</v>
      </c>
      <c r="I46" s="237">
        <f>'3 - Saisie Manuelle'!$AQ$12</f>
        <v>0</v>
      </c>
      <c r="J46" s="237">
        <f>'3 - Saisie Manuelle'!$AQ$13</f>
        <v>0</v>
      </c>
      <c r="K46" s="237">
        <f>'3 - Saisie Manuelle'!$AQ$14</f>
        <v>0</v>
      </c>
      <c r="L46" s="237">
        <f>'3 - Saisie Manuelle'!$AQ$15</f>
        <v>0</v>
      </c>
      <c r="M46" s="237">
        <f>'3 - Saisie Manuelle'!$AQ$16</f>
        <v>0</v>
      </c>
      <c r="N46" s="237">
        <f>'3 - Saisie Manuelle'!$AQ$17</f>
        <v>0</v>
      </c>
      <c r="O46" s="237">
        <f>'3 - Saisie Manuelle'!$AQ$18</f>
        <v>0</v>
      </c>
      <c r="P46" s="237">
        <f>'3 - Saisie Manuelle'!$AQ$19</f>
        <v>0</v>
      </c>
      <c r="Q46" s="237">
        <f>'3 - Saisie Manuelle'!$AQ$20</f>
        <v>0</v>
      </c>
      <c r="R46" s="237">
        <f>'3 - Saisie Manuelle'!$AQ$21</f>
        <v>0</v>
      </c>
      <c r="S46" s="237">
        <f>'3 - Saisie Manuelle'!$AQ$22</f>
        <v>0</v>
      </c>
      <c r="T46" s="237">
        <f>'3 - Saisie Manuelle'!$AQ$23</f>
        <v>0</v>
      </c>
      <c r="U46" s="237">
        <f>'3 - Saisie Manuelle'!$AQ$24</f>
        <v>0</v>
      </c>
      <c r="V46" s="237">
        <f>'3 - Saisie Manuelle'!$AQ$25</f>
        <v>0</v>
      </c>
      <c r="W46" s="237">
        <f>'3 - Saisie Manuelle'!$AQ$26</f>
        <v>0</v>
      </c>
      <c r="X46" s="237">
        <f>'3 - Saisie Manuelle'!$AQ$27</f>
        <v>0</v>
      </c>
      <c r="Y46" s="237">
        <f>'3 - Saisie Manuelle'!$AQ$28</f>
        <v>0</v>
      </c>
      <c r="Z46" s="237">
        <f>'3 - Saisie Manuelle'!$AQ$29</f>
        <v>0</v>
      </c>
      <c r="AA46" s="237">
        <f>'3 - Saisie Manuelle'!$AQ$30</f>
        <v>0</v>
      </c>
      <c r="AB46" s="237">
        <f>'3 - Saisie Manuelle'!$AQ$31</f>
        <v>0</v>
      </c>
      <c r="AC46" s="237">
        <f>'3 - Saisie Manuelle'!$AQ$32</f>
        <v>0</v>
      </c>
      <c r="AD46" s="237">
        <f>'3 - Saisie Manuelle'!$AQ$33</f>
        <v>0</v>
      </c>
      <c r="AE46" s="237">
        <f>'3 - Saisie Manuelle'!$AQ$34</f>
        <v>0</v>
      </c>
      <c r="AF46" s="237">
        <f>'3 - Saisie Manuelle'!$AQ$35</f>
        <v>0</v>
      </c>
      <c r="AG46" s="237">
        <f>'3 - Saisie Manuelle'!$AQ$36</f>
        <v>0</v>
      </c>
      <c r="AH46" s="237">
        <f>'3 - Saisie Manuelle'!$AQ$37</f>
        <v>0</v>
      </c>
      <c r="AI46" s="237">
        <f>'3 - Saisie Manuelle'!$AQ$38</f>
        <v>0</v>
      </c>
      <c r="AJ46" s="237">
        <f>'3 - Saisie Manuelle'!$AQ$39</f>
        <v>0</v>
      </c>
      <c r="AK46" s="237">
        <f>'3 - Saisie Manuelle'!$AQ$40</f>
        <v>0</v>
      </c>
      <c r="AL46" s="237">
        <f>'3 - Saisie Manuelle'!$AQ$41</f>
        <v>0</v>
      </c>
      <c r="AM46" s="237">
        <f>'3 - Saisie Manuelle'!$AQ$42</f>
        <v>0</v>
      </c>
      <c r="AN46" s="237">
        <f>'3 - Saisie Manuelle'!$AQ$43</f>
        <v>0</v>
      </c>
      <c r="AO46" s="237">
        <f>'3 - Saisie Manuelle'!$AQ$44</f>
        <v>0</v>
      </c>
      <c r="AP46" s="237">
        <f>'3 - Saisie Manuelle'!$AQ$45</f>
        <v>0</v>
      </c>
      <c r="AQ46" s="237">
        <f>'3 - Saisie Manuelle'!$AQ$46</f>
        <v>0</v>
      </c>
      <c r="AR46" s="237">
        <f>'3 - Saisie Manuelle'!$AQ$47</f>
        <v>0</v>
      </c>
      <c r="AS46" s="237">
        <f>'3 - Saisie Manuelle'!$AQ$48</f>
        <v>0</v>
      </c>
      <c r="AT46" s="389" t="str">
        <f t="shared" si="61"/>
        <v/>
      </c>
      <c r="AU46" s="237" t="str">
        <f t="shared" si="62"/>
        <v/>
      </c>
      <c r="AV46" s="237" t="str">
        <f t="shared" si="63"/>
        <v/>
      </c>
      <c r="AW46" s="237" t="str">
        <f t="shared" si="64"/>
        <v/>
      </c>
      <c r="AX46" s="237" t="str">
        <f t="shared" si="65"/>
        <v/>
      </c>
      <c r="AY46" s="237" t="str">
        <f t="shared" si="66"/>
        <v/>
      </c>
      <c r="AZ46" s="237" t="str">
        <f t="shared" si="67"/>
        <v/>
      </c>
      <c r="BA46" s="237" t="str">
        <f t="shared" si="68"/>
        <v/>
      </c>
      <c r="BB46" s="237" t="str">
        <f t="shared" si="69"/>
        <v/>
      </c>
      <c r="BC46" s="237" t="str">
        <f t="shared" si="70"/>
        <v/>
      </c>
      <c r="BD46" s="237" t="str">
        <f t="shared" si="71"/>
        <v/>
      </c>
      <c r="BE46" s="237" t="str">
        <f t="shared" si="72"/>
        <v/>
      </c>
      <c r="BF46" s="237" t="str">
        <f t="shared" si="73"/>
        <v/>
      </c>
      <c r="BG46" s="237" t="str">
        <f t="shared" si="74"/>
        <v/>
      </c>
      <c r="BH46" s="237" t="str">
        <f t="shared" si="75"/>
        <v/>
      </c>
      <c r="BI46" s="80" t="str">
        <f t="shared" si="76"/>
        <v/>
      </c>
      <c r="BJ46" s="80" t="str">
        <f t="shared" si="77"/>
        <v/>
      </c>
      <c r="BK46" s="80" t="str">
        <f t="shared" si="78"/>
        <v/>
      </c>
      <c r="BL46" s="80" t="str">
        <f t="shared" si="79"/>
        <v/>
      </c>
      <c r="BM46" s="80" t="str">
        <f t="shared" si="80"/>
        <v/>
      </c>
      <c r="BN46" s="80" t="str">
        <f t="shared" si="81"/>
        <v/>
      </c>
      <c r="BO46" s="80" t="str">
        <f t="shared" si="82"/>
        <v/>
      </c>
      <c r="BP46" s="80" t="str">
        <f t="shared" si="83"/>
        <v/>
      </c>
      <c r="BQ46" s="80" t="str">
        <f t="shared" si="84"/>
        <v/>
      </c>
      <c r="BR46" s="80" t="str">
        <f t="shared" si="85"/>
        <v/>
      </c>
      <c r="BS46" s="80" t="str">
        <f t="shared" si="86"/>
        <v/>
      </c>
      <c r="BT46" s="80" t="str">
        <f t="shared" si="87"/>
        <v/>
      </c>
      <c r="BU46" s="80" t="str">
        <f t="shared" si="88"/>
        <v/>
      </c>
      <c r="BV46" s="80" t="str">
        <f t="shared" si="89"/>
        <v/>
      </c>
      <c r="BW46" s="80" t="str">
        <f t="shared" si="90"/>
        <v/>
      </c>
      <c r="BX46" s="80" t="str">
        <f t="shared" si="91"/>
        <v/>
      </c>
      <c r="BY46" s="80" t="str">
        <f t="shared" si="92"/>
        <v/>
      </c>
      <c r="BZ46" s="80" t="str">
        <f t="shared" si="93"/>
        <v/>
      </c>
      <c r="CA46" s="80" t="str">
        <f t="shared" si="94"/>
        <v/>
      </c>
      <c r="CB46" s="80" t="str">
        <f t="shared" si="95"/>
        <v/>
      </c>
      <c r="CC46" s="80" t="str">
        <f t="shared" si="96"/>
        <v/>
      </c>
      <c r="CD46" s="80" t="str">
        <f t="shared" si="97"/>
        <v/>
      </c>
      <c r="CE46" s="80" t="str">
        <f t="shared" si="98"/>
        <v/>
      </c>
      <c r="CF46" s="80" t="str">
        <f t="shared" si="99"/>
        <v/>
      </c>
      <c r="CG46" s="80" t="str">
        <f t="shared" si="100"/>
        <v/>
      </c>
      <c r="CH46" s="389" t="str">
        <f t="shared" si="101"/>
        <v/>
      </c>
      <c r="CI46" s="237" t="str">
        <f t="shared" si="102"/>
        <v/>
      </c>
      <c r="CJ46" s="237" t="str">
        <f t="shared" si="103"/>
        <v/>
      </c>
      <c r="CK46" s="237" t="str">
        <f t="shared" si="104"/>
        <v/>
      </c>
      <c r="CL46" s="237" t="str">
        <f t="shared" si="105"/>
        <v/>
      </c>
      <c r="CM46" s="237" t="str">
        <f t="shared" si="106"/>
        <v/>
      </c>
      <c r="CN46" s="237" t="str">
        <f t="shared" si="107"/>
        <v/>
      </c>
      <c r="CO46" s="237" t="str">
        <f t="shared" si="108"/>
        <v/>
      </c>
      <c r="CP46" s="237" t="str">
        <f t="shared" si="109"/>
        <v/>
      </c>
      <c r="CQ46" s="237" t="str">
        <f t="shared" si="110"/>
        <v/>
      </c>
      <c r="CR46" s="237" t="str">
        <f t="shared" si="111"/>
        <v/>
      </c>
      <c r="CS46" s="237" t="str">
        <f t="shared" si="112"/>
        <v/>
      </c>
      <c r="CT46" s="237" t="str">
        <f t="shared" si="113"/>
        <v/>
      </c>
      <c r="CU46" s="237" t="str">
        <f t="shared" si="114"/>
        <v/>
      </c>
      <c r="CV46" s="237" t="str">
        <f t="shared" si="115"/>
        <v/>
      </c>
      <c r="CW46" s="237" t="str">
        <f t="shared" si="60"/>
        <v/>
      </c>
      <c r="CX46" s="237" t="str">
        <f t="shared" si="60"/>
        <v/>
      </c>
      <c r="CY46" s="237" t="str">
        <f t="shared" si="60"/>
        <v/>
      </c>
      <c r="CZ46" s="237" t="str">
        <f t="shared" si="60"/>
        <v/>
      </c>
      <c r="DA46" s="237" t="str">
        <f t="shared" si="60"/>
        <v/>
      </c>
      <c r="DB46" s="237" t="str">
        <f t="shared" si="117"/>
        <v/>
      </c>
      <c r="DC46" s="237" t="str">
        <f t="shared" si="117"/>
        <v/>
      </c>
      <c r="DD46" s="237" t="str">
        <f t="shared" si="117"/>
        <v/>
      </c>
      <c r="DE46" s="237" t="str">
        <f t="shared" si="117"/>
        <v/>
      </c>
      <c r="DF46" s="237" t="str">
        <f t="shared" si="117"/>
        <v/>
      </c>
      <c r="DG46" s="237" t="str">
        <f t="shared" si="117"/>
        <v/>
      </c>
      <c r="DH46" s="237" t="str">
        <f t="shared" si="117"/>
        <v/>
      </c>
      <c r="DI46" s="237" t="str">
        <f t="shared" si="117"/>
        <v/>
      </c>
      <c r="DJ46" s="237" t="str">
        <f t="shared" si="117"/>
        <v/>
      </c>
      <c r="DK46" s="237" t="str">
        <f t="shared" si="117"/>
        <v/>
      </c>
      <c r="DL46" s="237" t="str">
        <f t="shared" si="117"/>
        <v/>
      </c>
      <c r="DM46" s="237" t="str">
        <f t="shared" si="117"/>
        <v/>
      </c>
      <c r="DN46" s="237" t="str">
        <f t="shared" si="117"/>
        <v/>
      </c>
      <c r="DO46" s="237" t="str">
        <f t="shared" si="117"/>
        <v/>
      </c>
      <c r="DP46" s="237" t="str">
        <f t="shared" si="117"/>
        <v/>
      </c>
      <c r="DQ46" s="237" t="str">
        <f t="shared" si="116"/>
        <v/>
      </c>
      <c r="DR46" s="237" t="str">
        <f t="shared" si="116"/>
        <v/>
      </c>
      <c r="DS46" s="237" t="str">
        <f t="shared" si="116"/>
        <v/>
      </c>
      <c r="DT46" s="237" t="str">
        <f t="shared" si="116"/>
        <v/>
      </c>
      <c r="DU46" s="237" t="str">
        <f t="shared" si="116"/>
        <v/>
      </c>
    </row>
    <row r="47" spans="1:125" x14ac:dyDescent="0.35">
      <c r="A47" s="590"/>
      <c r="B47" s="264" t="s">
        <v>86</v>
      </c>
      <c r="C47" s="323"/>
      <c r="D47" s="385" t="s">
        <v>209</v>
      </c>
      <c r="E47" s="158"/>
      <c r="F47" s="389">
        <f>'3 - Saisie Manuelle'!$AR$9</f>
        <v>0</v>
      </c>
      <c r="G47" s="237">
        <f>'3 - Saisie Manuelle'!$AR$10</f>
        <v>0</v>
      </c>
      <c r="H47" s="237">
        <f>'3 - Saisie Manuelle'!$AR$11</f>
        <v>0</v>
      </c>
      <c r="I47" s="237">
        <f>'3 - Saisie Manuelle'!$AR$12</f>
        <v>0</v>
      </c>
      <c r="J47" s="237">
        <f>'3 - Saisie Manuelle'!$AR$13</f>
        <v>0</v>
      </c>
      <c r="K47" s="237">
        <f>'3 - Saisie Manuelle'!$AR$14</f>
        <v>0</v>
      </c>
      <c r="L47" s="237">
        <f>'3 - Saisie Manuelle'!$AR$15</f>
        <v>0</v>
      </c>
      <c r="M47" s="237">
        <f>'3 - Saisie Manuelle'!$AR$16</f>
        <v>0</v>
      </c>
      <c r="N47" s="237">
        <f>'3 - Saisie Manuelle'!$AR$17</f>
        <v>0</v>
      </c>
      <c r="O47" s="237">
        <f>'3 - Saisie Manuelle'!$AR$18</f>
        <v>0</v>
      </c>
      <c r="P47" s="237">
        <f>'3 - Saisie Manuelle'!$AR$19</f>
        <v>0</v>
      </c>
      <c r="Q47" s="237">
        <f>'3 - Saisie Manuelle'!$AR$20</f>
        <v>0</v>
      </c>
      <c r="R47" s="237">
        <f>'3 - Saisie Manuelle'!$AR$21</f>
        <v>0</v>
      </c>
      <c r="S47" s="237">
        <f>'3 - Saisie Manuelle'!$AR$22</f>
        <v>0</v>
      </c>
      <c r="T47" s="237">
        <f>'3 - Saisie Manuelle'!$AR$23</f>
        <v>0</v>
      </c>
      <c r="U47" s="237">
        <f>'3 - Saisie Manuelle'!$AR$24</f>
        <v>0</v>
      </c>
      <c r="V47" s="237">
        <f>'3 - Saisie Manuelle'!$AR$25</f>
        <v>0</v>
      </c>
      <c r="W47" s="237">
        <f>'3 - Saisie Manuelle'!$AR$26</f>
        <v>0</v>
      </c>
      <c r="X47" s="237">
        <f>'3 - Saisie Manuelle'!$AR$27</f>
        <v>0</v>
      </c>
      <c r="Y47" s="237">
        <f>'3 - Saisie Manuelle'!$AR$28</f>
        <v>0</v>
      </c>
      <c r="Z47" s="237">
        <f>'3 - Saisie Manuelle'!$AR$29</f>
        <v>0</v>
      </c>
      <c r="AA47" s="237">
        <f>'3 - Saisie Manuelle'!$AR$30</f>
        <v>0</v>
      </c>
      <c r="AB47" s="237">
        <f>'3 - Saisie Manuelle'!$AR$31</f>
        <v>0</v>
      </c>
      <c r="AC47" s="237">
        <f>'3 - Saisie Manuelle'!$AR$32</f>
        <v>0</v>
      </c>
      <c r="AD47" s="237">
        <f>'3 - Saisie Manuelle'!$AR$33</f>
        <v>0</v>
      </c>
      <c r="AE47" s="237">
        <f>'3 - Saisie Manuelle'!$AR$34</f>
        <v>0</v>
      </c>
      <c r="AF47" s="237">
        <f>'3 - Saisie Manuelle'!$AR$35</f>
        <v>0</v>
      </c>
      <c r="AG47" s="237">
        <f>'3 - Saisie Manuelle'!$AR$36</f>
        <v>0</v>
      </c>
      <c r="AH47" s="237">
        <f>'3 - Saisie Manuelle'!$AR$37</f>
        <v>0</v>
      </c>
      <c r="AI47" s="237">
        <f>'3 - Saisie Manuelle'!$AR$38</f>
        <v>0</v>
      </c>
      <c r="AJ47" s="237">
        <f>'3 - Saisie Manuelle'!$AR$39</f>
        <v>0</v>
      </c>
      <c r="AK47" s="237">
        <f>'3 - Saisie Manuelle'!$AR$40</f>
        <v>0</v>
      </c>
      <c r="AL47" s="237">
        <f>'3 - Saisie Manuelle'!$AR$41</f>
        <v>0</v>
      </c>
      <c r="AM47" s="237">
        <f>'3 - Saisie Manuelle'!$AR$42</f>
        <v>0</v>
      </c>
      <c r="AN47" s="237">
        <f>'3 - Saisie Manuelle'!$AR$43</f>
        <v>0</v>
      </c>
      <c r="AO47" s="237">
        <f>'3 - Saisie Manuelle'!$AR$44</f>
        <v>0</v>
      </c>
      <c r="AP47" s="237">
        <f>'3 - Saisie Manuelle'!$AR$45</f>
        <v>0</v>
      </c>
      <c r="AQ47" s="237">
        <f>'3 - Saisie Manuelle'!$AR$46</f>
        <v>0</v>
      </c>
      <c r="AR47" s="237">
        <f>'3 - Saisie Manuelle'!$AR$47</f>
        <v>0</v>
      </c>
      <c r="AS47" s="237">
        <f>'3 - Saisie Manuelle'!$AR$48</f>
        <v>0</v>
      </c>
      <c r="AT47" s="389" t="str">
        <f t="shared" si="61"/>
        <v/>
      </c>
      <c r="AU47" s="237" t="str">
        <f t="shared" si="62"/>
        <v/>
      </c>
      <c r="AV47" s="237" t="str">
        <f t="shared" si="63"/>
        <v/>
      </c>
      <c r="AW47" s="237" t="str">
        <f t="shared" si="64"/>
        <v/>
      </c>
      <c r="AX47" s="237" t="str">
        <f t="shared" si="65"/>
        <v/>
      </c>
      <c r="AY47" s="237" t="str">
        <f t="shared" si="66"/>
        <v/>
      </c>
      <c r="AZ47" s="237" t="str">
        <f t="shared" si="67"/>
        <v/>
      </c>
      <c r="BA47" s="237" t="str">
        <f t="shared" si="68"/>
        <v/>
      </c>
      <c r="BB47" s="237" t="str">
        <f t="shared" si="69"/>
        <v/>
      </c>
      <c r="BC47" s="237" t="str">
        <f t="shared" si="70"/>
        <v/>
      </c>
      <c r="BD47" s="237" t="str">
        <f t="shared" si="71"/>
        <v/>
      </c>
      <c r="BE47" s="237" t="str">
        <f t="shared" si="72"/>
        <v/>
      </c>
      <c r="BF47" s="237" t="str">
        <f t="shared" si="73"/>
        <v/>
      </c>
      <c r="BG47" s="237" t="str">
        <f t="shared" si="74"/>
        <v/>
      </c>
      <c r="BH47" s="237" t="str">
        <f t="shared" si="75"/>
        <v/>
      </c>
      <c r="BI47" s="80" t="str">
        <f t="shared" si="76"/>
        <v/>
      </c>
      <c r="BJ47" s="80" t="str">
        <f t="shared" si="77"/>
        <v/>
      </c>
      <c r="BK47" s="80" t="str">
        <f t="shared" si="78"/>
        <v/>
      </c>
      <c r="BL47" s="80" t="str">
        <f t="shared" si="79"/>
        <v/>
      </c>
      <c r="BM47" s="80" t="str">
        <f t="shared" si="80"/>
        <v/>
      </c>
      <c r="BN47" s="80" t="str">
        <f t="shared" si="81"/>
        <v/>
      </c>
      <c r="BO47" s="80" t="str">
        <f t="shared" si="82"/>
        <v/>
      </c>
      <c r="BP47" s="80" t="str">
        <f t="shared" si="83"/>
        <v/>
      </c>
      <c r="BQ47" s="80" t="str">
        <f t="shared" si="84"/>
        <v/>
      </c>
      <c r="BR47" s="80" t="str">
        <f t="shared" si="85"/>
        <v/>
      </c>
      <c r="BS47" s="80" t="str">
        <f t="shared" si="86"/>
        <v/>
      </c>
      <c r="BT47" s="80" t="str">
        <f t="shared" si="87"/>
        <v/>
      </c>
      <c r="BU47" s="80" t="str">
        <f t="shared" si="88"/>
        <v/>
      </c>
      <c r="BV47" s="80" t="str">
        <f t="shared" si="89"/>
        <v/>
      </c>
      <c r="BW47" s="80" t="str">
        <f t="shared" si="90"/>
        <v/>
      </c>
      <c r="BX47" s="80" t="str">
        <f t="shared" si="91"/>
        <v/>
      </c>
      <c r="BY47" s="80" t="str">
        <f t="shared" si="92"/>
        <v/>
      </c>
      <c r="BZ47" s="80" t="str">
        <f t="shared" si="93"/>
        <v/>
      </c>
      <c r="CA47" s="80" t="str">
        <f t="shared" si="94"/>
        <v/>
      </c>
      <c r="CB47" s="80" t="str">
        <f t="shared" si="95"/>
        <v/>
      </c>
      <c r="CC47" s="80" t="str">
        <f t="shared" si="96"/>
        <v/>
      </c>
      <c r="CD47" s="80" t="str">
        <f t="shared" si="97"/>
        <v/>
      </c>
      <c r="CE47" s="80" t="str">
        <f t="shared" si="98"/>
        <v/>
      </c>
      <c r="CF47" s="80" t="str">
        <f t="shared" si="99"/>
        <v/>
      </c>
      <c r="CG47" s="80" t="str">
        <f t="shared" si="100"/>
        <v/>
      </c>
      <c r="CH47" s="389" t="str">
        <f t="shared" si="101"/>
        <v/>
      </c>
      <c r="CI47" s="237" t="str">
        <f t="shared" si="102"/>
        <v/>
      </c>
      <c r="CJ47" s="237" t="str">
        <f t="shared" si="103"/>
        <v/>
      </c>
      <c r="CK47" s="237" t="str">
        <f t="shared" si="104"/>
        <v/>
      </c>
      <c r="CL47" s="237" t="str">
        <f t="shared" si="105"/>
        <v/>
      </c>
      <c r="CM47" s="237" t="str">
        <f t="shared" si="106"/>
        <v/>
      </c>
      <c r="CN47" s="237" t="str">
        <f t="shared" si="107"/>
        <v/>
      </c>
      <c r="CO47" s="237" t="str">
        <f t="shared" si="108"/>
        <v/>
      </c>
      <c r="CP47" s="237" t="str">
        <f t="shared" si="109"/>
        <v/>
      </c>
      <c r="CQ47" s="237" t="str">
        <f t="shared" si="110"/>
        <v/>
      </c>
      <c r="CR47" s="237" t="str">
        <f t="shared" si="111"/>
        <v/>
      </c>
      <c r="CS47" s="237" t="str">
        <f t="shared" si="112"/>
        <v/>
      </c>
      <c r="CT47" s="237" t="str">
        <f t="shared" si="113"/>
        <v/>
      </c>
      <c r="CU47" s="237" t="str">
        <f t="shared" si="114"/>
        <v/>
      </c>
      <c r="CV47" s="237" t="str">
        <f t="shared" si="115"/>
        <v/>
      </c>
      <c r="CW47" s="237" t="str">
        <f t="shared" si="60"/>
        <v/>
      </c>
      <c r="CX47" s="237" t="str">
        <f t="shared" si="60"/>
        <v/>
      </c>
      <c r="CY47" s="237" t="str">
        <f t="shared" si="60"/>
        <v/>
      </c>
      <c r="CZ47" s="237" t="str">
        <f t="shared" si="60"/>
        <v/>
      </c>
      <c r="DA47" s="237" t="str">
        <f t="shared" si="60"/>
        <v/>
      </c>
      <c r="DB47" s="237" t="str">
        <f t="shared" si="117"/>
        <v/>
      </c>
      <c r="DC47" s="237" t="str">
        <f t="shared" si="117"/>
        <v/>
      </c>
      <c r="DD47" s="237" t="str">
        <f t="shared" si="117"/>
        <v/>
      </c>
      <c r="DE47" s="237" t="str">
        <f t="shared" si="117"/>
        <v/>
      </c>
      <c r="DF47" s="237" t="str">
        <f t="shared" si="117"/>
        <v/>
      </c>
      <c r="DG47" s="237" t="str">
        <f t="shared" si="117"/>
        <v/>
      </c>
      <c r="DH47" s="237" t="str">
        <f t="shared" si="117"/>
        <v/>
      </c>
      <c r="DI47" s="237" t="str">
        <f t="shared" si="117"/>
        <v/>
      </c>
      <c r="DJ47" s="237" t="str">
        <f t="shared" si="117"/>
        <v/>
      </c>
      <c r="DK47" s="237" t="str">
        <f t="shared" si="117"/>
        <v/>
      </c>
      <c r="DL47" s="237" t="str">
        <f t="shared" si="117"/>
        <v/>
      </c>
      <c r="DM47" s="237" t="str">
        <f t="shared" si="117"/>
        <v/>
      </c>
      <c r="DN47" s="237" t="str">
        <f t="shared" si="117"/>
        <v/>
      </c>
      <c r="DO47" s="237" t="str">
        <f t="shared" si="117"/>
        <v/>
      </c>
      <c r="DP47" s="237" t="str">
        <f t="shared" si="117"/>
        <v/>
      </c>
      <c r="DQ47" s="237" t="str">
        <f t="shared" si="116"/>
        <v/>
      </c>
      <c r="DR47" s="237" t="str">
        <f t="shared" si="116"/>
        <v/>
      </c>
      <c r="DS47" s="237" t="str">
        <f t="shared" si="116"/>
        <v/>
      </c>
      <c r="DT47" s="237" t="str">
        <f t="shared" si="116"/>
        <v/>
      </c>
      <c r="DU47" s="237" t="str">
        <f t="shared" si="116"/>
        <v/>
      </c>
    </row>
    <row r="48" spans="1:125" x14ac:dyDescent="0.35">
      <c r="A48" s="590"/>
      <c r="B48" s="264" t="s">
        <v>87</v>
      </c>
      <c r="C48" s="323"/>
      <c r="D48" s="385" t="s">
        <v>210</v>
      </c>
      <c r="E48" s="158"/>
      <c r="F48" s="389">
        <f>'3 - Saisie Manuelle'!$AS$9</f>
        <v>0</v>
      </c>
      <c r="G48" s="237">
        <f>'3 - Saisie Manuelle'!$AS$10</f>
        <v>0</v>
      </c>
      <c r="H48" s="237">
        <f>'3 - Saisie Manuelle'!$AS$11</f>
        <v>0</v>
      </c>
      <c r="I48" s="237">
        <f>'3 - Saisie Manuelle'!$AS$12</f>
        <v>0</v>
      </c>
      <c r="J48" s="237">
        <f>'3 - Saisie Manuelle'!$AS$13</f>
        <v>0</v>
      </c>
      <c r="K48" s="237">
        <f>'3 - Saisie Manuelle'!$AS$14</f>
        <v>0</v>
      </c>
      <c r="L48" s="237">
        <f>'3 - Saisie Manuelle'!$AS$15</f>
        <v>0</v>
      </c>
      <c r="M48" s="237">
        <f>'3 - Saisie Manuelle'!$AS$16</f>
        <v>0</v>
      </c>
      <c r="N48" s="237">
        <f>'3 - Saisie Manuelle'!$AS$17</f>
        <v>0</v>
      </c>
      <c r="O48" s="237">
        <f>'3 - Saisie Manuelle'!$AS$18</f>
        <v>0</v>
      </c>
      <c r="P48" s="237">
        <f>'3 - Saisie Manuelle'!$AS$19</f>
        <v>0</v>
      </c>
      <c r="Q48" s="237">
        <f>'3 - Saisie Manuelle'!$AS$20</f>
        <v>0</v>
      </c>
      <c r="R48" s="237">
        <f>'3 - Saisie Manuelle'!$AS$21</f>
        <v>0</v>
      </c>
      <c r="S48" s="237">
        <f>'3 - Saisie Manuelle'!$AS$22</f>
        <v>0</v>
      </c>
      <c r="T48" s="237">
        <f>'3 - Saisie Manuelle'!$AS$23</f>
        <v>0</v>
      </c>
      <c r="U48" s="237">
        <f>'3 - Saisie Manuelle'!$AS$24</f>
        <v>0</v>
      </c>
      <c r="V48" s="237">
        <f>'3 - Saisie Manuelle'!$AS$25</f>
        <v>0</v>
      </c>
      <c r="W48" s="237">
        <f>'3 - Saisie Manuelle'!$AS$26</f>
        <v>0</v>
      </c>
      <c r="X48" s="237">
        <f>'3 - Saisie Manuelle'!$AS$27</f>
        <v>0</v>
      </c>
      <c r="Y48" s="237">
        <f>'3 - Saisie Manuelle'!$AS$28</f>
        <v>0</v>
      </c>
      <c r="Z48" s="237">
        <f>'3 - Saisie Manuelle'!$AS$29</f>
        <v>0</v>
      </c>
      <c r="AA48" s="237">
        <f>'3 - Saisie Manuelle'!$AS$30</f>
        <v>0</v>
      </c>
      <c r="AB48" s="237">
        <f>'3 - Saisie Manuelle'!$AS$31</f>
        <v>0</v>
      </c>
      <c r="AC48" s="237">
        <f>'3 - Saisie Manuelle'!$AS$32</f>
        <v>0</v>
      </c>
      <c r="AD48" s="237">
        <f>'3 - Saisie Manuelle'!$AS$33</f>
        <v>0</v>
      </c>
      <c r="AE48" s="237">
        <f>'3 - Saisie Manuelle'!$AS$34</f>
        <v>0</v>
      </c>
      <c r="AF48" s="237">
        <f>'3 - Saisie Manuelle'!$AS$35</f>
        <v>0</v>
      </c>
      <c r="AG48" s="237">
        <f>'3 - Saisie Manuelle'!$AS$36</f>
        <v>0</v>
      </c>
      <c r="AH48" s="237">
        <f>'3 - Saisie Manuelle'!$AS$37</f>
        <v>0</v>
      </c>
      <c r="AI48" s="237">
        <f>'3 - Saisie Manuelle'!$AS$38</f>
        <v>0</v>
      </c>
      <c r="AJ48" s="237">
        <f>'3 - Saisie Manuelle'!$AS$39</f>
        <v>0</v>
      </c>
      <c r="AK48" s="237">
        <f>'3 - Saisie Manuelle'!$AS$40</f>
        <v>0</v>
      </c>
      <c r="AL48" s="237">
        <f>'3 - Saisie Manuelle'!$AS$41</f>
        <v>0</v>
      </c>
      <c r="AM48" s="237">
        <f>'3 - Saisie Manuelle'!$AS$42</f>
        <v>0</v>
      </c>
      <c r="AN48" s="237">
        <f>'3 - Saisie Manuelle'!$AS$43</f>
        <v>0</v>
      </c>
      <c r="AO48" s="237">
        <f>'3 - Saisie Manuelle'!$AS$44</f>
        <v>0</v>
      </c>
      <c r="AP48" s="237">
        <f>'3 - Saisie Manuelle'!$AS$45</f>
        <v>0</v>
      </c>
      <c r="AQ48" s="237">
        <f>'3 - Saisie Manuelle'!$AS$46</f>
        <v>0</v>
      </c>
      <c r="AR48" s="237">
        <f>'3 - Saisie Manuelle'!$AS$47</f>
        <v>0</v>
      </c>
      <c r="AS48" s="237">
        <f>'3 - Saisie Manuelle'!$AS$48</f>
        <v>0</v>
      </c>
      <c r="AT48" s="389" t="str">
        <f t="shared" si="61"/>
        <v/>
      </c>
      <c r="AU48" s="237" t="str">
        <f t="shared" si="62"/>
        <v/>
      </c>
      <c r="AV48" s="237" t="str">
        <f t="shared" si="63"/>
        <v/>
      </c>
      <c r="AW48" s="237" t="str">
        <f t="shared" si="64"/>
        <v/>
      </c>
      <c r="AX48" s="237" t="str">
        <f t="shared" si="65"/>
        <v/>
      </c>
      <c r="AY48" s="237" t="str">
        <f t="shared" si="66"/>
        <v/>
      </c>
      <c r="AZ48" s="237" t="str">
        <f t="shared" si="67"/>
        <v/>
      </c>
      <c r="BA48" s="237" t="str">
        <f t="shared" si="68"/>
        <v/>
      </c>
      <c r="BB48" s="237" t="str">
        <f t="shared" si="69"/>
        <v/>
      </c>
      <c r="BC48" s="237" t="str">
        <f t="shared" si="70"/>
        <v/>
      </c>
      <c r="BD48" s="237" t="str">
        <f t="shared" si="71"/>
        <v/>
      </c>
      <c r="BE48" s="237" t="str">
        <f t="shared" si="72"/>
        <v/>
      </c>
      <c r="BF48" s="237" t="str">
        <f t="shared" si="73"/>
        <v/>
      </c>
      <c r="BG48" s="237" t="str">
        <f t="shared" si="74"/>
        <v/>
      </c>
      <c r="BH48" s="237" t="str">
        <f t="shared" si="75"/>
        <v/>
      </c>
      <c r="BI48" s="80" t="str">
        <f t="shared" si="76"/>
        <v/>
      </c>
      <c r="BJ48" s="80" t="str">
        <f t="shared" si="77"/>
        <v/>
      </c>
      <c r="BK48" s="80" t="str">
        <f t="shared" si="78"/>
        <v/>
      </c>
      <c r="BL48" s="80" t="str">
        <f t="shared" si="79"/>
        <v/>
      </c>
      <c r="BM48" s="80" t="str">
        <f t="shared" si="80"/>
        <v/>
      </c>
      <c r="BN48" s="80" t="str">
        <f t="shared" si="81"/>
        <v/>
      </c>
      <c r="BO48" s="80" t="str">
        <f t="shared" si="82"/>
        <v/>
      </c>
      <c r="BP48" s="80" t="str">
        <f t="shared" si="83"/>
        <v/>
      </c>
      <c r="BQ48" s="80" t="str">
        <f t="shared" si="84"/>
        <v/>
      </c>
      <c r="BR48" s="80" t="str">
        <f t="shared" si="85"/>
        <v/>
      </c>
      <c r="BS48" s="80" t="str">
        <f t="shared" si="86"/>
        <v/>
      </c>
      <c r="BT48" s="80" t="str">
        <f t="shared" si="87"/>
        <v/>
      </c>
      <c r="BU48" s="80" t="str">
        <f t="shared" si="88"/>
        <v/>
      </c>
      <c r="BV48" s="80" t="str">
        <f t="shared" si="89"/>
        <v/>
      </c>
      <c r="BW48" s="80" t="str">
        <f t="shared" si="90"/>
        <v/>
      </c>
      <c r="BX48" s="80" t="str">
        <f t="shared" si="91"/>
        <v/>
      </c>
      <c r="BY48" s="80" t="str">
        <f t="shared" si="92"/>
        <v/>
      </c>
      <c r="BZ48" s="80" t="str">
        <f t="shared" si="93"/>
        <v/>
      </c>
      <c r="CA48" s="80" t="str">
        <f t="shared" si="94"/>
        <v/>
      </c>
      <c r="CB48" s="80" t="str">
        <f t="shared" si="95"/>
        <v/>
      </c>
      <c r="CC48" s="80" t="str">
        <f t="shared" si="96"/>
        <v/>
      </c>
      <c r="CD48" s="80" t="str">
        <f t="shared" si="97"/>
        <v/>
      </c>
      <c r="CE48" s="80" t="str">
        <f t="shared" si="98"/>
        <v/>
      </c>
      <c r="CF48" s="80" t="str">
        <f t="shared" si="99"/>
        <v/>
      </c>
      <c r="CG48" s="80" t="str">
        <f t="shared" si="100"/>
        <v/>
      </c>
      <c r="CH48" s="389" t="str">
        <f t="shared" si="101"/>
        <v/>
      </c>
      <c r="CI48" s="237" t="str">
        <f t="shared" si="102"/>
        <v/>
      </c>
      <c r="CJ48" s="237" t="str">
        <f t="shared" si="103"/>
        <v/>
      </c>
      <c r="CK48" s="237" t="str">
        <f t="shared" si="104"/>
        <v/>
      </c>
      <c r="CL48" s="237" t="str">
        <f t="shared" si="105"/>
        <v/>
      </c>
      <c r="CM48" s="237" t="str">
        <f t="shared" si="106"/>
        <v/>
      </c>
      <c r="CN48" s="237" t="str">
        <f t="shared" si="107"/>
        <v/>
      </c>
      <c r="CO48" s="237" t="str">
        <f t="shared" si="108"/>
        <v/>
      </c>
      <c r="CP48" s="237" t="str">
        <f t="shared" si="109"/>
        <v/>
      </c>
      <c r="CQ48" s="237" t="str">
        <f t="shared" si="110"/>
        <v/>
      </c>
      <c r="CR48" s="237" t="str">
        <f t="shared" si="111"/>
        <v/>
      </c>
      <c r="CS48" s="237" t="str">
        <f t="shared" si="112"/>
        <v/>
      </c>
      <c r="CT48" s="237" t="str">
        <f t="shared" si="113"/>
        <v/>
      </c>
      <c r="CU48" s="237" t="str">
        <f t="shared" si="114"/>
        <v/>
      </c>
      <c r="CV48" s="237" t="str">
        <f t="shared" si="115"/>
        <v/>
      </c>
      <c r="CW48" s="237" t="str">
        <f t="shared" ref="CW48:DA63" si="118">IF(U48="R",$B48&amp;" "&amp;$CH$3,"")</f>
        <v/>
      </c>
      <c r="CX48" s="237" t="str">
        <f t="shared" si="118"/>
        <v/>
      </c>
      <c r="CY48" s="237" t="str">
        <f t="shared" si="118"/>
        <v/>
      </c>
      <c r="CZ48" s="237" t="str">
        <f t="shared" si="118"/>
        <v/>
      </c>
      <c r="DA48" s="237" t="str">
        <f t="shared" si="118"/>
        <v/>
      </c>
      <c r="DB48" s="237" t="str">
        <f t="shared" si="117"/>
        <v/>
      </c>
      <c r="DC48" s="237" t="str">
        <f t="shared" si="117"/>
        <v/>
      </c>
      <c r="DD48" s="237" t="str">
        <f t="shared" si="117"/>
        <v/>
      </c>
      <c r="DE48" s="237" t="str">
        <f t="shared" si="117"/>
        <v/>
      </c>
      <c r="DF48" s="237" t="str">
        <f t="shared" si="117"/>
        <v/>
      </c>
      <c r="DG48" s="237" t="str">
        <f t="shared" si="117"/>
        <v/>
      </c>
      <c r="DH48" s="237" t="str">
        <f t="shared" si="117"/>
        <v/>
      </c>
      <c r="DI48" s="237" t="str">
        <f t="shared" si="117"/>
        <v/>
      </c>
      <c r="DJ48" s="237" t="str">
        <f t="shared" si="117"/>
        <v/>
      </c>
      <c r="DK48" s="237" t="str">
        <f t="shared" si="117"/>
        <v/>
      </c>
      <c r="DL48" s="237" t="str">
        <f t="shared" si="117"/>
        <v/>
      </c>
      <c r="DM48" s="237" t="str">
        <f t="shared" si="117"/>
        <v/>
      </c>
      <c r="DN48" s="237" t="str">
        <f t="shared" si="117"/>
        <v/>
      </c>
      <c r="DO48" s="237" t="str">
        <f t="shared" si="117"/>
        <v/>
      </c>
      <c r="DP48" s="237" t="str">
        <f t="shared" si="117"/>
        <v/>
      </c>
      <c r="DQ48" s="237" t="str">
        <f t="shared" si="116"/>
        <v/>
      </c>
      <c r="DR48" s="237" t="str">
        <f t="shared" si="116"/>
        <v/>
      </c>
      <c r="DS48" s="237" t="str">
        <f t="shared" si="116"/>
        <v/>
      </c>
      <c r="DT48" s="237" t="str">
        <f t="shared" si="116"/>
        <v/>
      </c>
      <c r="DU48" s="237" t="str">
        <f t="shared" si="116"/>
        <v/>
      </c>
    </row>
    <row r="49" spans="1:125" x14ac:dyDescent="0.35">
      <c r="A49" s="590"/>
      <c r="B49" s="264" t="s">
        <v>88</v>
      </c>
      <c r="C49" s="323"/>
      <c r="D49" s="385" t="s">
        <v>211</v>
      </c>
      <c r="E49" s="158"/>
      <c r="F49" s="389">
        <f>'3 - Saisie Manuelle'!$AT$9</f>
        <v>0</v>
      </c>
      <c r="G49" s="237">
        <f>'3 - Saisie Manuelle'!$AT$10</f>
        <v>0</v>
      </c>
      <c r="H49" s="237">
        <f>'3 - Saisie Manuelle'!$AT$11</f>
        <v>0</v>
      </c>
      <c r="I49" s="237">
        <f>'3 - Saisie Manuelle'!$AT$12</f>
        <v>0</v>
      </c>
      <c r="J49" s="237">
        <f>'3 - Saisie Manuelle'!$AT$13</f>
        <v>0</v>
      </c>
      <c r="K49" s="237">
        <f>'3 - Saisie Manuelle'!$AT$14</f>
        <v>0</v>
      </c>
      <c r="L49" s="237">
        <f>'3 - Saisie Manuelle'!$AT$15</f>
        <v>0</v>
      </c>
      <c r="M49" s="237">
        <f>'3 - Saisie Manuelle'!$AT$16</f>
        <v>0</v>
      </c>
      <c r="N49" s="237">
        <f>'3 - Saisie Manuelle'!$AT$17</f>
        <v>0</v>
      </c>
      <c r="O49" s="237">
        <f>'3 - Saisie Manuelle'!$AT$18</f>
        <v>0</v>
      </c>
      <c r="P49" s="237">
        <f>'3 - Saisie Manuelle'!$AT$19</f>
        <v>0</v>
      </c>
      <c r="Q49" s="237">
        <f>'3 - Saisie Manuelle'!$AT$20</f>
        <v>0</v>
      </c>
      <c r="R49" s="237">
        <f>'3 - Saisie Manuelle'!$AT$21</f>
        <v>0</v>
      </c>
      <c r="S49" s="237">
        <f>'3 - Saisie Manuelle'!$AT$22</f>
        <v>0</v>
      </c>
      <c r="T49" s="237">
        <f>'3 - Saisie Manuelle'!$AT$23</f>
        <v>0</v>
      </c>
      <c r="U49" s="237">
        <f>'3 - Saisie Manuelle'!$AT$24</f>
        <v>0</v>
      </c>
      <c r="V49" s="237">
        <f>'3 - Saisie Manuelle'!$AT$25</f>
        <v>0</v>
      </c>
      <c r="W49" s="237">
        <f>'3 - Saisie Manuelle'!$AT$26</f>
        <v>0</v>
      </c>
      <c r="X49" s="237">
        <f>'3 - Saisie Manuelle'!$AT$27</f>
        <v>0</v>
      </c>
      <c r="Y49" s="237">
        <f>'3 - Saisie Manuelle'!$AT$28</f>
        <v>0</v>
      </c>
      <c r="Z49" s="237">
        <f>'3 - Saisie Manuelle'!$AT$29</f>
        <v>0</v>
      </c>
      <c r="AA49" s="237">
        <f>'3 - Saisie Manuelle'!$AT$30</f>
        <v>0</v>
      </c>
      <c r="AB49" s="237">
        <f>'3 - Saisie Manuelle'!$AT$31</f>
        <v>0</v>
      </c>
      <c r="AC49" s="237">
        <f>'3 - Saisie Manuelle'!$AT$32</f>
        <v>0</v>
      </c>
      <c r="AD49" s="237">
        <f>'3 - Saisie Manuelle'!$AT$33</f>
        <v>0</v>
      </c>
      <c r="AE49" s="237">
        <f>'3 - Saisie Manuelle'!$AT$34</f>
        <v>0</v>
      </c>
      <c r="AF49" s="237">
        <f>'3 - Saisie Manuelle'!$AT$35</f>
        <v>0</v>
      </c>
      <c r="AG49" s="237">
        <f>'3 - Saisie Manuelle'!$AT$36</f>
        <v>0</v>
      </c>
      <c r="AH49" s="237">
        <f>'3 - Saisie Manuelle'!$AT$37</f>
        <v>0</v>
      </c>
      <c r="AI49" s="237">
        <f>'3 - Saisie Manuelle'!$AT$38</f>
        <v>0</v>
      </c>
      <c r="AJ49" s="237">
        <f>'3 - Saisie Manuelle'!$AT$39</f>
        <v>0</v>
      </c>
      <c r="AK49" s="237">
        <f>'3 - Saisie Manuelle'!$AT$40</f>
        <v>0</v>
      </c>
      <c r="AL49" s="237">
        <f>'3 - Saisie Manuelle'!$AT$41</f>
        <v>0</v>
      </c>
      <c r="AM49" s="237">
        <f>'3 - Saisie Manuelle'!$AT$42</f>
        <v>0</v>
      </c>
      <c r="AN49" s="237">
        <f>'3 - Saisie Manuelle'!$AT$43</f>
        <v>0</v>
      </c>
      <c r="AO49" s="237">
        <f>'3 - Saisie Manuelle'!$AT$44</f>
        <v>0</v>
      </c>
      <c r="AP49" s="237">
        <f>'3 - Saisie Manuelle'!$AT$45</f>
        <v>0</v>
      </c>
      <c r="AQ49" s="237">
        <f>'3 - Saisie Manuelle'!$AT$46</f>
        <v>0</v>
      </c>
      <c r="AR49" s="237">
        <f>'3 - Saisie Manuelle'!$AT$47</f>
        <v>0</v>
      </c>
      <c r="AS49" s="237">
        <f>'3 - Saisie Manuelle'!$AT$48</f>
        <v>0</v>
      </c>
      <c r="AT49" s="389" t="str">
        <f t="shared" si="61"/>
        <v/>
      </c>
      <c r="AU49" s="237" t="str">
        <f t="shared" si="62"/>
        <v/>
      </c>
      <c r="AV49" s="237" t="str">
        <f t="shared" si="63"/>
        <v/>
      </c>
      <c r="AW49" s="237" t="str">
        <f t="shared" si="64"/>
        <v/>
      </c>
      <c r="AX49" s="237" t="str">
        <f t="shared" si="65"/>
        <v/>
      </c>
      <c r="AY49" s="237" t="str">
        <f t="shared" si="66"/>
        <v/>
      </c>
      <c r="AZ49" s="237" t="str">
        <f t="shared" si="67"/>
        <v/>
      </c>
      <c r="BA49" s="237" t="str">
        <f t="shared" si="68"/>
        <v/>
      </c>
      <c r="BB49" s="237" t="str">
        <f t="shared" si="69"/>
        <v/>
      </c>
      <c r="BC49" s="237" t="str">
        <f t="shared" si="70"/>
        <v/>
      </c>
      <c r="BD49" s="237" t="str">
        <f t="shared" si="71"/>
        <v/>
      </c>
      <c r="BE49" s="237" t="str">
        <f t="shared" si="72"/>
        <v/>
      </c>
      <c r="BF49" s="237" t="str">
        <f t="shared" si="73"/>
        <v/>
      </c>
      <c r="BG49" s="237" t="str">
        <f t="shared" si="74"/>
        <v/>
      </c>
      <c r="BH49" s="237" t="str">
        <f t="shared" si="75"/>
        <v/>
      </c>
      <c r="BI49" s="80" t="str">
        <f t="shared" si="76"/>
        <v/>
      </c>
      <c r="BJ49" s="80" t="str">
        <f t="shared" si="77"/>
        <v/>
      </c>
      <c r="BK49" s="80" t="str">
        <f t="shared" si="78"/>
        <v/>
      </c>
      <c r="BL49" s="80" t="str">
        <f t="shared" si="79"/>
        <v/>
      </c>
      <c r="BM49" s="80" t="str">
        <f t="shared" si="80"/>
        <v/>
      </c>
      <c r="BN49" s="80" t="str">
        <f t="shared" si="81"/>
        <v/>
      </c>
      <c r="BO49" s="80" t="str">
        <f t="shared" si="82"/>
        <v/>
      </c>
      <c r="BP49" s="80" t="str">
        <f t="shared" si="83"/>
        <v/>
      </c>
      <c r="BQ49" s="80" t="str">
        <f t="shared" si="84"/>
        <v/>
      </c>
      <c r="BR49" s="80" t="str">
        <f t="shared" si="85"/>
        <v/>
      </c>
      <c r="BS49" s="80" t="str">
        <f t="shared" si="86"/>
        <v/>
      </c>
      <c r="BT49" s="80" t="str">
        <f t="shared" si="87"/>
        <v/>
      </c>
      <c r="BU49" s="80" t="str">
        <f t="shared" si="88"/>
        <v/>
      </c>
      <c r="BV49" s="80" t="str">
        <f t="shared" si="89"/>
        <v/>
      </c>
      <c r="BW49" s="80" t="str">
        <f t="shared" si="90"/>
        <v/>
      </c>
      <c r="BX49" s="80" t="str">
        <f t="shared" si="91"/>
        <v/>
      </c>
      <c r="BY49" s="80" t="str">
        <f t="shared" si="92"/>
        <v/>
      </c>
      <c r="BZ49" s="80" t="str">
        <f t="shared" si="93"/>
        <v/>
      </c>
      <c r="CA49" s="80" t="str">
        <f t="shared" si="94"/>
        <v/>
      </c>
      <c r="CB49" s="80" t="str">
        <f t="shared" si="95"/>
        <v/>
      </c>
      <c r="CC49" s="80" t="str">
        <f t="shared" si="96"/>
        <v/>
      </c>
      <c r="CD49" s="80" t="str">
        <f t="shared" si="97"/>
        <v/>
      </c>
      <c r="CE49" s="80" t="str">
        <f t="shared" si="98"/>
        <v/>
      </c>
      <c r="CF49" s="80" t="str">
        <f t="shared" si="99"/>
        <v/>
      </c>
      <c r="CG49" s="80" t="str">
        <f t="shared" si="100"/>
        <v/>
      </c>
      <c r="CH49" s="389" t="str">
        <f t="shared" si="101"/>
        <v/>
      </c>
      <c r="CI49" s="237" t="str">
        <f t="shared" si="102"/>
        <v/>
      </c>
      <c r="CJ49" s="237" t="str">
        <f t="shared" si="103"/>
        <v/>
      </c>
      <c r="CK49" s="237" t="str">
        <f t="shared" si="104"/>
        <v/>
      </c>
      <c r="CL49" s="237" t="str">
        <f t="shared" si="105"/>
        <v/>
      </c>
      <c r="CM49" s="237" t="str">
        <f t="shared" si="106"/>
        <v/>
      </c>
      <c r="CN49" s="237" t="str">
        <f t="shared" si="107"/>
        <v/>
      </c>
      <c r="CO49" s="237" t="str">
        <f t="shared" si="108"/>
        <v/>
      </c>
      <c r="CP49" s="237" t="str">
        <f t="shared" si="109"/>
        <v/>
      </c>
      <c r="CQ49" s="237" t="str">
        <f t="shared" si="110"/>
        <v/>
      </c>
      <c r="CR49" s="237" t="str">
        <f t="shared" si="111"/>
        <v/>
      </c>
      <c r="CS49" s="237" t="str">
        <f t="shared" si="112"/>
        <v/>
      </c>
      <c r="CT49" s="237" t="str">
        <f t="shared" si="113"/>
        <v/>
      </c>
      <c r="CU49" s="237" t="str">
        <f t="shared" si="114"/>
        <v/>
      </c>
      <c r="CV49" s="237" t="str">
        <f t="shared" si="115"/>
        <v/>
      </c>
      <c r="CW49" s="237" t="str">
        <f t="shared" si="118"/>
        <v/>
      </c>
      <c r="CX49" s="237" t="str">
        <f t="shared" si="118"/>
        <v/>
      </c>
      <c r="CY49" s="237" t="str">
        <f t="shared" si="118"/>
        <v/>
      </c>
      <c r="CZ49" s="237" t="str">
        <f t="shared" si="118"/>
        <v/>
      </c>
      <c r="DA49" s="237" t="str">
        <f t="shared" si="118"/>
        <v/>
      </c>
      <c r="DB49" s="237" t="str">
        <f t="shared" si="117"/>
        <v/>
      </c>
      <c r="DC49" s="237" t="str">
        <f t="shared" si="117"/>
        <v/>
      </c>
      <c r="DD49" s="237" t="str">
        <f t="shared" si="117"/>
        <v/>
      </c>
      <c r="DE49" s="237" t="str">
        <f t="shared" si="117"/>
        <v/>
      </c>
      <c r="DF49" s="237" t="str">
        <f t="shared" si="117"/>
        <v/>
      </c>
      <c r="DG49" s="237" t="str">
        <f t="shared" si="117"/>
        <v/>
      </c>
      <c r="DH49" s="237" t="str">
        <f t="shared" si="117"/>
        <v/>
      </c>
      <c r="DI49" s="237" t="str">
        <f t="shared" si="117"/>
        <v/>
      </c>
      <c r="DJ49" s="237" t="str">
        <f t="shared" si="117"/>
        <v/>
      </c>
      <c r="DK49" s="237" t="str">
        <f t="shared" si="117"/>
        <v/>
      </c>
      <c r="DL49" s="237" t="str">
        <f t="shared" si="117"/>
        <v/>
      </c>
      <c r="DM49" s="237" t="str">
        <f t="shared" si="117"/>
        <v/>
      </c>
      <c r="DN49" s="237" t="str">
        <f t="shared" si="117"/>
        <v/>
      </c>
      <c r="DO49" s="237" t="str">
        <f t="shared" si="117"/>
        <v/>
      </c>
      <c r="DP49" s="237" t="str">
        <f t="shared" si="117"/>
        <v/>
      </c>
      <c r="DQ49" s="237" t="str">
        <f t="shared" si="116"/>
        <v/>
      </c>
      <c r="DR49" s="237" t="str">
        <f t="shared" si="116"/>
        <v/>
      </c>
      <c r="DS49" s="237" t="str">
        <f t="shared" si="116"/>
        <v/>
      </c>
      <c r="DT49" s="237" t="str">
        <f t="shared" si="116"/>
        <v/>
      </c>
      <c r="DU49" s="237" t="str">
        <f t="shared" si="116"/>
        <v/>
      </c>
    </row>
    <row r="50" spans="1:125" x14ac:dyDescent="0.35">
      <c r="A50" s="590"/>
      <c r="B50" s="264" t="s">
        <v>89</v>
      </c>
      <c r="C50" s="323"/>
      <c r="D50" s="385" t="s">
        <v>212</v>
      </c>
      <c r="E50" s="158"/>
      <c r="F50" s="389">
        <f>'3 - Saisie Manuelle'!$AU$9</f>
        <v>0</v>
      </c>
      <c r="G50" s="237">
        <f>'3 - Saisie Manuelle'!$AU$10</f>
        <v>0</v>
      </c>
      <c r="H50" s="237">
        <f>'3 - Saisie Manuelle'!$AU$11</f>
        <v>0</v>
      </c>
      <c r="I50" s="237">
        <f>'3 - Saisie Manuelle'!$AU$12</f>
        <v>0</v>
      </c>
      <c r="J50" s="237">
        <f>'3 - Saisie Manuelle'!$AU$13</f>
        <v>0</v>
      </c>
      <c r="K50" s="237">
        <f>'3 - Saisie Manuelle'!$AU$14</f>
        <v>0</v>
      </c>
      <c r="L50" s="237">
        <f>'3 - Saisie Manuelle'!$AU$15</f>
        <v>0</v>
      </c>
      <c r="M50" s="237">
        <f>'3 - Saisie Manuelle'!$AU$16</f>
        <v>0</v>
      </c>
      <c r="N50" s="237">
        <f>'3 - Saisie Manuelle'!$AU$17</f>
        <v>0</v>
      </c>
      <c r="O50" s="237">
        <f>'3 - Saisie Manuelle'!$AU$18</f>
        <v>0</v>
      </c>
      <c r="P50" s="237">
        <f>'3 - Saisie Manuelle'!$AU$19</f>
        <v>0</v>
      </c>
      <c r="Q50" s="237">
        <f>'3 - Saisie Manuelle'!$AU$20</f>
        <v>0</v>
      </c>
      <c r="R50" s="237">
        <f>'3 - Saisie Manuelle'!$AU$21</f>
        <v>0</v>
      </c>
      <c r="S50" s="237">
        <f>'3 - Saisie Manuelle'!$AU$22</f>
        <v>0</v>
      </c>
      <c r="T50" s="237">
        <f>'3 - Saisie Manuelle'!$AU$23</f>
        <v>0</v>
      </c>
      <c r="U50" s="237">
        <f>'3 - Saisie Manuelle'!$AU$24</f>
        <v>0</v>
      </c>
      <c r="V50" s="237">
        <f>'3 - Saisie Manuelle'!$AU$25</f>
        <v>0</v>
      </c>
      <c r="W50" s="237">
        <f>'3 - Saisie Manuelle'!$AU$26</f>
        <v>0</v>
      </c>
      <c r="X50" s="237">
        <f>'3 - Saisie Manuelle'!$AU$27</f>
        <v>0</v>
      </c>
      <c r="Y50" s="237">
        <f>'3 - Saisie Manuelle'!$AU$28</f>
        <v>0</v>
      </c>
      <c r="Z50" s="237">
        <f>'3 - Saisie Manuelle'!$AU$29</f>
        <v>0</v>
      </c>
      <c r="AA50" s="237">
        <f>'3 - Saisie Manuelle'!$AU$30</f>
        <v>0</v>
      </c>
      <c r="AB50" s="237">
        <f>'3 - Saisie Manuelle'!$AU$31</f>
        <v>0</v>
      </c>
      <c r="AC50" s="237">
        <f>'3 - Saisie Manuelle'!$AU$32</f>
        <v>0</v>
      </c>
      <c r="AD50" s="237">
        <f>'3 - Saisie Manuelle'!$AU$33</f>
        <v>0</v>
      </c>
      <c r="AE50" s="237">
        <f>'3 - Saisie Manuelle'!$AU$34</f>
        <v>0</v>
      </c>
      <c r="AF50" s="237">
        <f>'3 - Saisie Manuelle'!$AU$35</f>
        <v>0</v>
      </c>
      <c r="AG50" s="237">
        <f>'3 - Saisie Manuelle'!$AU$36</f>
        <v>0</v>
      </c>
      <c r="AH50" s="237">
        <f>'3 - Saisie Manuelle'!$AU$37</f>
        <v>0</v>
      </c>
      <c r="AI50" s="237">
        <f>'3 - Saisie Manuelle'!$AU$38</f>
        <v>0</v>
      </c>
      <c r="AJ50" s="237">
        <f>'3 - Saisie Manuelle'!$AU$39</f>
        <v>0</v>
      </c>
      <c r="AK50" s="237">
        <f>'3 - Saisie Manuelle'!$AU$40</f>
        <v>0</v>
      </c>
      <c r="AL50" s="237">
        <f>'3 - Saisie Manuelle'!$AU$41</f>
        <v>0</v>
      </c>
      <c r="AM50" s="237">
        <f>'3 - Saisie Manuelle'!$AU$42</f>
        <v>0</v>
      </c>
      <c r="AN50" s="237">
        <f>'3 - Saisie Manuelle'!$AU$43</f>
        <v>0</v>
      </c>
      <c r="AO50" s="237">
        <f>'3 - Saisie Manuelle'!$AU$44</f>
        <v>0</v>
      </c>
      <c r="AP50" s="237">
        <f>'3 - Saisie Manuelle'!$AU$45</f>
        <v>0</v>
      </c>
      <c r="AQ50" s="237">
        <f>'3 - Saisie Manuelle'!$AU$46</f>
        <v>0</v>
      </c>
      <c r="AR50" s="237">
        <f>'3 - Saisie Manuelle'!$AU$47</f>
        <v>0</v>
      </c>
      <c r="AS50" s="237">
        <f>'3 - Saisie Manuelle'!$AU$48</f>
        <v>0</v>
      </c>
      <c r="AT50" s="389" t="str">
        <f t="shared" si="61"/>
        <v/>
      </c>
      <c r="AU50" s="237" t="str">
        <f t="shared" si="62"/>
        <v/>
      </c>
      <c r="AV50" s="237" t="str">
        <f t="shared" si="63"/>
        <v/>
      </c>
      <c r="AW50" s="237" t="str">
        <f t="shared" si="64"/>
        <v/>
      </c>
      <c r="AX50" s="237" t="str">
        <f t="shared" si="65"/>
        <v/>
      </c>
      <c r="AY50" s="237" t="str">
        <f t="shared" si="66"/>
        <v/>
      </c>
      <c r="AZ50" s="237" t="str">
        <f t="shared" si="67"/>
        <v/>
      </c>
      <c r="BA50" s="237" t="str">
        <f t="shared" si="68"/>
        <v/>
      </c>
      <c r="BB50" s="237" t="str">
        <f t="shared" si="69"/>
        <v/>
      </c>
      <c r="BC50" s="237" t="str">
        <f t="shared" si="70"/>
        <v/>
      </c>
      <c r="BD50" s="237" t="str">
        <f t="shared" si="71"/>
        <v/>
      </c>
      <c r="BE50" s="237" t="str">
        <f t="shared" si="72"/>
        <v/>
      </c>
      <c r="BF50" s="237" t="str">
        <f t="shared" si="73"/>
        <v/>
      </c>
      <c r="BG50" s="237" t="str">
        <f t="shared" si="74"/>
        <v/>
      </c>
      <c r="BH50" s="237" t="str">
        <f t="shared" si="75"/>
        <v/>
      </c>
      <c r="BI50" s="80" t="str">
        <f t="shared" si="76"/>
        <v/>
      </c>
      <c r="BJ50" s="80" t="str">
        <f t="shared" si="77"/>
        <v/>
      </c>
      <c r="BK50" s="80" t="str">
        <f t="shared" si="78"/>
        <v/>
      </c>
      <c r="BL50" s="80" t="str">
        <f t="shared" si="79"/>
        <v/>
      </c>
      <c r="BM50" s="80" t="str">
        <f t="shared" si="80"/>
        <v/>
      </c>
      <c r="BN50" s="80" t="str">
        <f t="shared" si="81"/>
        <v/>
      </c>
      <c r="BO50" s="80" t="str">
        <f t="shared" si="82"/>
        <v/>
      </c>
      <c r="BP50" s="80" t="str">
        <f t="shared" si="83"/>
        <v/>
      </c>
      <c r="BQ50" s="80" t="str">
        <f t="shared" si="84"/>
        <v/>
      </c>
      <c r="BR50" s="80" t="str">
        <f t="shared" si="85"/>
        <v/>
      </c>
      <c r="BS50" s="80" t="str">
        <f t="shared" si="86"/>
        <v/>
      </c>
      <c r="BT50" s="80" t="str">
        <f t="shared" si="87"/>
        <v/>
      </c>
      <c r="BU50" s="80" t="str">
        <f t="shared" si="88"/>
        <v/>
      </c>
      <c r="BV50" s="80" t="str">
        <f t="shared" si="89"/>
        <v/>
      </c>
      <c r="BW50" s="80" t="str">
        <f t="shared" si="90"/>
        <v/>
      </c>
      <c r="BX50" s="80" t="str">
        <f t="shared" si="91"/>
        <v/>
      </c>
      <c r="BY50" s="80" t="str">
        <f t="shared" si="92"/>
        <v/>
      </c>
      <c r="BZ50" s="80" t="str">
        <f t="shared" si="93"/>
        <v/>
      </c>
      <c r="CA50" s="80" t="str">
        <f t="shared" si="94"/>
        <v/>
      </c>
      <c r="CB50" s="80" t="str">
        <f t="shared" si="95"/>
        <v/>
      </c>
      <c r="CC50" s="80" t="str">
        <f t="shared" si="96"/>
        <v/>
      </c>
      <c r="CD50" s="80" t="str">
        <f t="shared" si="97"/>
        <v/>
      </c>
      <c r="CE50" s="80" t="str">
        <f t="shared" si="98"/>
        <v/>
      </c>
      <c r="CF50" s="80" t="str">
        <f t="shared" si="99"/>
        <v/>
      </c>
      <c r="CG50" s="80" t="str">
        <f t="shared" si="100"/>
        <v/>
      </c>
      <c r="CH50" s="389" t="str">
        <f t="shared" si="101"/>
        <v/>
      </c>
      <c r="CI50" s="237" t="str">
        <f t="shared" si="102"/>
        <v/>
      </c>
      <c r="CJ50" s="237" t="str">
        <f t="shared" si="103"/>
        <v/>
      </c>
      <c r="CK50" s="237" t="str">
        <f t="shared" si="104"/>
        <v/>
      </c>
      <c r="CL50" s="237" t="str">
        <f t="shared" si="105"/>
        <v/>
      </c>
      <c r="CM50" s="237" t="str">
        <f t="shared" si="106"/>
        <v/>
      </c>
      <c r="CN50" s="237" t="str">
        <f t="shared" si="107"/>
        <v/>
      </c>
      <c r="CO50" s="237" t="str">
        <f t="shared" si="108"/>
        <v/>
      </c>
      <c r="CP50" s="237" t="str">
        <f t="shared" si="109"/>
        <v/>
      </c>
      <c r="CQ50" s="237" t="str">
        <f t="shared" si="110"/>
        <v/>
      </c>
      <c r="CR50" s="237" t="str">
        <f t="shared" si="111"/>
        <v/>
      </c>
      <c r="CS50" s="237" t="str">
        <f t="shared" si="112"/>
        <v/>
      </c>
      <c r="CT50" s="237" t="str">
        <f t="shared" si="113"/>
        <v/>
      </c>
      <c r="CU50" s="237" t="str">
        <f t="shared" si="114"/>
        <v/>
      </c>
      <c r="CV50" s="237" t="str">
        <f t="shared" si="115"/>
        <v/>
      </c>
      <c r="CW50" s="237" t="str">
        <f t="shared" si="118"/>
        <v/>
      </c>
      <c r="CX50" s="237" t="str">
        <f t="shared" si="118"/>
        <v/>
      </c>
      <c r="CY50" s="237" t="str">
        <f t="shared" si="118"/>
        <v/>
      </c>
      <c r="CZ50" s="237" t="str">
        <f t="shared" si="118"/>
        <v/>
      </c>
      <c r="DA50" s="237" t="str">
        <f t="shared" si="118"/>
        <v/>
      </c>
      <c r="DB50" s="237" t="str">
        <f t="shared" si="117"/>
        <v/>
      </c>
      <c r="DC50" s="237" t="str">
        <f t="shared" si="117"/>
        <v/>
      </c>
      <c r="DD50" s="237" t="str">
        <f t="shared" si="117"/>
        <v/>
      </c>
      <c r="DE50" s="237" t="str">
        <f t="shared" si="117"/>
        <v/>
      </c>
      <c r="DF50" s="237" t="str">
        <f t="shared" si="117"/>
        <v/>
      </c>
      <c r="DG50" s="237" t="str">
        <f t="shared" si="117"/>
        <v/>
      </c>
      <c r="DH50" s="237" t="str">
        <f t="shared" si="117"/>
        <v/>
      </c>
      <c r="DI50" s="237" t="str">
        <f t="shared" si="117"/>
        <v/>
      </c>
      <c r="DJ50" s="237" t="str">
        <f t="shared" si="117"/>
        <v/>
      </c>
      <c r="DK50" s="237" t="str">
        <f t="shared" si="117"/>
        <v/>
      </c>
      <c r="DL50" s="237" t="str">
        <f t="shared" si="117"/>
        <v/>
      </c>
      <c r="DM50" s="237" t="str">
        <f t="shared" si="117"/>
        <v/>
      </c>
      <c r="DN50" s="237" t="str">
        <f t="shared" si="117"/>
        <v/>
      </c>
      <c r="DO50" s="237" t="str">
        <f t="shared" si="117"/>
        <v/>
      </c>
      <c r="DP50" s="237" t="str">
        <f t="shared" si="117"/>
        <v/>
      </c>
      <c r="DQ50" s="237" t="str">
        <f t="shared" si="116"/>
        <v/>
      </c>
      <c r="DR50" s="237" t="str">
        <f t="shared" si="116"/>
        <v/>
      </c>
      <c r="DS50" s="237" t="str">
        <f t="shared" si="116"/>
        <v/>
      </c>
      <c r="DT50" s="237" t="str">
        <f t="shared" si="116"/>
        <v/>
      </c>
      <c r="DU50" s="237" t="str">
        <f t="shared" si="116"/>
        <v/>
      </c>
    </row>
    <row r="51" spans="1:125" ht="21.75" thickBot="1" x14ac:dyDescent="0.4">
      <c r="A51" s="591"/>
      <c r="B51" s="266" t="s">
        <v>90</v>
      </c>
      <c r="C51" s="324"/>
      <c r="D51" s="386" t="s">
        <v>213</v>
      </c>
      <c r="E51" s="158"/>
      <c r="F51" s="389">
        <f>'3 - Saisie Manuelle'!$AV$9</f>
        <v>0</v>
      </c>
      <c r="G51" s="237">
        <f>'3 - Saisie Manuelle'!$AV$10</f>
        <v>0</v>
      </c>
      <c r="H51" s="237">
        <f>'3 - Saisie Manuelle'!$AV$11</f>
        <v>0</v>
      </c>
      <c r="I51" s="237">
        <f>'3 - Saisie Manuelle'!$AV$12</f>
        <v>0</v>
      </c>
      <c r="J51" s="237">
        <f>'3 - Saisie Manuelle'!$AV$13</f>
        <v>0</v>
      </c>
      <c r="K51" s="237">
        <f>'3 - Saisie Manuelle'!$AV$14</f>
        <v>0</v>
      </c>
      <c r="L51" s="237">
        <f>'3 - Saisie Manuelle'!$AV$15</f>
        <v>0</v>
      </c>
      <c r="M51" s="237">
        <f>'3 - Saisie Manuelle'!$AV$16</f>
        <v>0</v>
      </c>
      <c r="N51" s="237">
        <f>'3 - Saisie Manuelle'!$AV$17</f>
        <v>0</v>
      </c>
      <c r="O51" s="237">
        <f>'3 - Saisie Manuelle'!$AV$18</f>
        <v>0</v>
      </c>
      <c r="P51" s="237">
        <f>'3 - Saisie Manuelle'!$AV$19</f>
        <v>0</v>
      </c>
      <c r="Q51" s="237">
        <f>'3 - Saisie Manuelle'!$AV$20</f>
        <v>0</v>
      </c>
      <c r="R51" s="237">
        <f>'3 - Saisie Manuelle'!$AV$21</f>
        <v>0</v>
      </c>
      <c r="S51" s="237">
        <f>'3 - Saisie Manuelle'!$AV$22</f>
        <v>0</v>
      </c>
      <c r="T51" s="237">
        <f>'3 - Saisie Manuelle'!$AV$23</f>
        <v>0</v>
      </c>
      <c r="U51" s="237">
        <f>'3 - Saisie Manuelle'!$AV$24</f>
        <v>0</v>
      </c>
      <c r="V51" s="237">
        <f>'3 - Saisie Manuelle'!$AV$25</f>
        <v>0</v>
      </c>
      <c r="W51" s="237">
        <f>'3 - Saisie Manuelle'!$AV$26</f>
        <v>0</v>
      </c>
      <c r="X51" s="237">
        <f>'3 - Saisie Manuelle'!$AV$27</f>
        <v>0</v>
      </c>
      <c r="Y51" s="237">
        <f>'3 - Saisie Manuelle'!$AV$28</f>
        <v>0</v>
      </c>
      <c r="Z51" s="237">
        <f>'3 - Saisie Manuelle'!$AV$29</f>
        <v>0</v>
      </c>
      <c r="AA51" s="237">
        <f>'3 - Saisie Manuelle'!$AV$30</f>
        <v>0</v>
      </c>
      <c r="AB51" s="237">
        <f>'3 - Saisie Manuelle'!$AV$31</f>
        <v>0</v>
      </c>
      <c r="AC51" s="237">
        <f>'3 - Saisie Manuelle'!$AV$32</f>
        <v>0</v>
      </c>
      <c r="AD51" s="237">
        <f>'3 - Saisie Manuelle'!$AV$33</f>
        <v>0</v>
      </c>
      <c r="AE51" s="237">
        <f>'3 - Saisie Manuelle'!$AV$34</f>
        <v>0</v>
      </c>
      <c r="AF51" s="237">
        <f>'3 - Saisie Manuelle'!$AV$35</f>
        <v>0</v>
      </c>
      <c r="AG51" s="237">
        <f>'3 - Saisie Manuelle'!$AV$36</f>
        <v>0</v>
      </c>
      <c r="AH51" s="237">
        <f>'3 - Saisie Manuelle'!$AV$37</f>
        <v>0</v>
      </c>
      <c r="AI51" s="237">
        <f>'3 - Saisie Manuelle'!$AV$38</f>
        <v>0</v>
      </c>
      <c r="AJ51" s="237">
        <f>'3 - Saisie Manuelle'!$AV$39</f>
        <v>0</v>
      </c>
      <c r="AK51" s="237">
        <f>'3 - Saisie Manuelle'!$AV$40</f>
        <v>0</v>
      </c>
      <c r="AL51" s="237">
        <f>'3 - Saisie Manuelle'!$AV$41</f>
        <v>0</v>
      </c>
      <c r="AM51" s="237">
        <f>'3 - Saisie Manuelle'!$AV$42</f>
        <v>0</v>
      </c>
      <c r="AN51" s="237">
        <f>'3 - Saisie Manuelle'!$AV$43</f>
        <v>0</v>
      </c>
      <c r="AO51" s="237">
        <f>'3 - Saisie Manuelle'!$AV$44</f>
        <v>0</v>
      </c>
      <c r="AP51" s="237">
        <f>'3 - Saisie Manuelle'!$AV$45</f>
        <v>0</v>
      </c>
      <c r="AQ51" s="237">
        <f>'3 - Saisie Manuelle'!$AV$46</f>
        <v>0</v>
      </c>
      <c r="AR51" s="237">
        <f>'3 - Saisie Manuelle'!$AV$47</f>
        <v>0</v>
      </c>
      <c r="AS51" s="237">
        <f>'3 - Saisie Manuelle'!$AV$48</f>
        <v>0</v>
      </c>
      <c r="AT51" s="389" t="str">
        <f t="shared" si="61"/>
        <v/>
      </c>
      <c r="AU51" s="237" t="str">
        <f t="shared" si="62"/>
        <v/>
      </c>
      <c r="AV51" s="237" t="str">
        <f t="shared" si="63"/>
        <v/>
      </c>
      <c r="AW51" s="237" t="str">
        <f t="shared" si="64"/>
        <v/>
      </c>
      <c r="AX51" s="237" t="str">
        <f t="shared" si="65"/>
        <v/>
      </c>
      <c r="AY51" s="237" t="str">
        <f t="shared" si="66"/>
        <v/>
      </c>
      <c r="AZ51" s="237" t="str">
        <f t="shared" si="67"/>
        <v/>
      </c>
      <c r="BA51" s="237" t="str">
        <f t="shared" si="68"/>
        <v/>
      </c>
      <c r="BB51" s="237" t="str">
        <f t="shared" si="69"/>
        <v/>
      </c>
      <c r="BC51" s="237" t="str">
        <f t="shared" si="70"/>
        <v/>
      </c>
      <c r="BD51" s="237" t="str">
        <f t="shared" si="71"/>
        <v/>
      </c>
      <c r="BE51" s="237" t="str">
        <f t="shared" si="72"/>
        <v/>
      </c>
      <c r="BF51" s="237" t="str">
        <f t="shared" si="73"/>
        <v/>
      </c>
      <c r="BG51" s="237" t="str">
        <f t="shared" si="74"/>
        <v/>
      </c>
      <c r="BH51" s="237" t="str">
        <f t="shared" si="75"/>
        <v/>
      </c>
      <c r="BI51" s="80" t="str">
        <f t="shared" si="76"/>
        <v/>
      </c>
      <c r="BJ51" s="80" t="str">
        <f t="shared" si="77"/>
        <v/>
      </c>
      <c r="BK51" s="80" t="str">
        <f t="shared" si="78"/>
        <v/>
      </c>
      <c r="BL51" s="80" t="str">
        <f t="shared" si="79"/>
        <v/>
      </c>
      <c r="BM51" s="80" t="str">
        <f t="shared" si="80"/>
        <v/>
      </c>
      <c r="BN51" s="80" t="str">
        <f t="shared" si="81"/>
        <v/>
      </c>
      <c r="BO51" s="80" t="str">
        <f t="shared" si="82"/>
        <v/>
      </c>
      <c r="BP51" s="80" t="str">
        <f t="shared" si="83"/>
        <v/>
      </c>
      <c r="BQ51" s="80" t="str">
        <f t="shared" si="84"/>
        <v/>
      </c>
      <c r="BR51" s="80" t="str">
        <f t="shared" si="85"/>
        <v/>
      </c>
      <c r="BS51" s="80" t="str">
        <f t="shared" si="86"/>
        <v/>
      </c>
      <c r="BT51" s="80" t="str">
        <f t="shared" si="87"/>
        <v/>
      </c>
      <c r="BU51" s="80" t="str">
        <f t="shared" si="88"/>
        <v/>
      </c>
      <c r="BV51" s="80" t="str">
        <f t="shared" si="89"/>
        <v/>
      </c>
      <c r="BW51" s="80" t="str">
        <f t="shared" si="90"/>
        <v/>
      </c>
      <c r="BX51" s="80" t="str">
        <f t="shared" si="91"/>
        <v/>
      </c>
      <c r="BY51" s="80" t="str">
        <f t="shared" si="92"/>
        <v/>
      </c>
      <c r="BZ51" s="80" t="str">
        <f t="shared" si="93"/>
        <v/>
      </c>
      <c r="CA51" s="80" t="str">
        <f t="shared" si="94"/>
        <v/>
      </c>
      <c r="CB51" s="80" t="str">
        <f t="shared" si="95"/>
        <v/>
      </c>
      <c r="CC51" s="80" t="str">
        <f t="shared" si="96"/>
        <v/>
      </c>
      <c r="CD51" s="80" t="str">
        <f t="shared" si="97"/>
        <v/>
      </c>
      <c r="CE51" s="80" t="str">
        <f t="shared" si="98"/>
        <v/>
      </c>
      <c r="CF51" s="80" t="str">
        <f t="shared" si="99"/>
        <v/>
      </c>
      <c r="CG51" s="80" t="str">
        <f t="shared" si="100"/>
        <v/>
      </c>
      <c r="CH51" s="389" t="str">
        <f t="shared" si="101"/>
        <v/>
      </c>
      <c r="CI51" s="237" t="str">
        <f t="shared" si="102"/>
        <v/>
      </c>
      <c r="CJ51" s="237" t="str">
        <f t="shared" si="103"/>
        <v/>
      </c>
      <c r="CK51" s="237" t="str">
        <f t="shared" si="104"/>
        <v/>
      </c>
      <c r="CL51" s="237" t="str">
        <f t="shared" si="105"/>
        <v/>
      </c>
      <c r="CM51" s="237" t="str">
        <f t="shared" si="106"/>
        <v/>
      </c>
      <c r="CN51" s="237" t="str">
        <f t="shared" si="107"/>
        <v/>
      </c>
      <c r="CO51" s="237" t="str">
        <f t="shared" si="108"/>
        <v/>
      </c>
      <c r="CP51" s="237" t="str">
        <f t="shared" si="109"/>
        <v/>
      </c>
      <c r="CQ51" s="237" t="str">
        <f t="shared" si="110"/>
        <v/>
      </c>
      <c r="CR51" s="237" t="str">
        <f t="shared" si="111"/>
        <v/>
      </c>
      <c r="CS51" s="237" t="str">
        <f t="shared" si="112"/>
        <v/>
      </c>
      <c r="CT51" s="237" t="str">
        <f t="shared" si="113"/>
        <v/>
      </c>
      <c r="CU51" s="237" t="str">
        <f t="shared" si="114"/>
        <v/>
      </c>
      <c r="CV51" s="237" t="str">
        <f t="shared" si="115"/>
        <v/>
      </c>
      <c r="CW51" s="237" t="str">
        <f t="shared" si="118"/>
        <v/>
      </c>
      <c r="CX51" s="237" t="str">
        <f t="shared" si="118"/>
        <v/>
      </c>
      <c r="CY51" s="237" t="str">
        <f t="shared" si="118"/>
        <v/>
      </c>
      <c r="CZ51" s="237" t="str">
        <f t="shared" si="118"/>
        <v/>
      </c>
      <c r="DA51" s="237" t="str">
        <f t="shared" si="118"/>
        <v/>
      </c>
      <c r="DB51" s="237" t="str">
        <f t="shared" si="117"/>
        <v/>
      </c>
      <c r="DC51" s="237" t="str">
        <f t="shared" si="117"/>
        <v/>
      </c>
      <c r="DD51" s="237" t="str">
        <f t="shared" si="117"/>
        <v/>
      </c>
      <c r="DE51" s="237" t="str">
        <f t="shared" si="117"/>
        <v/>
      </c>
      <c r="DF51" s="237" t="str">
        <f t="shared" si="117"/>
        <v/>
      </c>
      <c r="DG51" s="237" t="str">
        <f t="shared" si="117"/>
        <v/>
      </c>
      <c r="DH51" s="237" t="str">
        <f t="shared" si="117"/>
        <v/>
      </c>
      <c r="DI51" s="237" t="str">
        <f t="shared" si="117"/>
        <v/>
      </c>
      <c r="DJ51" s="237" t="str">
        <f t="shared" si="117"/>
        <v/>
      </c>
      <c r="DK51" s="237" t="str">
        <f t="shared" si="117"/>
        <v/>
      </c>
      <c r="DL51" s="237" t="str">
        <f t="shared" si="117"/>
        <v/>
      </c>
      <c r="DM51" s="237" t="str">
        <f t="shared" si="117"/>
        <v/>
      </c>
      <c r="DN51" s="237" t="str">
        <f t="shared" si="117"/>
        <v/>
      </c>
      <c r="DO51" s="237" t="str">
        <f t="shared" si="117"/>
        <v/>
      </c>
      <c r="DP51" s="237" t="str">
        <f t="shared" si="117"/>
        <v/>
      </c>
      <c r="DQ51" s="237" t="str">
        <f t="shared" si="116"/>
        <v/>
      </c>
      <c r="DR51" s="237" t="str">
        <f t="shared" si="116"/>
        <v/>
      </c>
      <c r="DS51" s="237" t="str">
        <f t="shared" si="116"/>
        <v/>
      </c>
      <c r="DT51" s="237" t="str">
        <f t="shared" si="116"/>
        <v/>
      </c>
      <c r="DU51" s="237" t="str">
        <f t="shared" si="116"/>
        <v/>
      </c>
    </row>
    <row r="52" spans="1:125" x14ac:dyDescent="0.35">
      <c r="A52" s="572" t="s">
        <v>214</v>
      </c>
      <c r="B52" s="263" t="s">
        <v>93</v>
      </c>
      <c r="C52" s="322"/>
      <c r="D52" s="384" t="s">
        <v>215</v>
      </c>
      <c r="E52" s="158"/>
      <c r="F52" s="389">
        <f>'3 - Saisie Manuelle'!$AW$9</f>
        <v>0</v>
      </c>
      <c r="G52" s="237">
        <f>'3 - Saisie Manuelle'!$AW$10</f>
        <v>0</v>
      </c>
      <c r="H52" s="237">
        <f>'3 - Saisie Manuelle'!$AW$11</f>
        <v>0</v>
      </c>
      <c r="I52" s="237">
        <f>'3 - Saisie Manuelle'!$AW$12</f>
        <v>0</v>
      </c>
      <c r="J52" s="237">
        <f>'3 - Saisie Manuelle'!$AW$13</f>
        <v>0</v>
      </c>
      <c r="K52" s="237">
        <f>'3 - Saisie Manuelle'!$AW$14</f>
        <v>0</v>
      </c>
      <c r="L52" s="237">
        <f>'3 - Saisie Manuelle'!$AW$15</f>
        <v>0</v>
      </c>
      <c r="M52" s="237">
        <f>'3 - Saisie Manuelle'!$AW$16</f>
        <v>0</v>
      </c>
      <c r="N52" s="237">
        <f>'3 - Saisie Manuelle'!$AW$17</f>
        <v>0</v>
      </c>
      <c r="O52" s="237">
        <f>'3 - Saisie Manuelle'!$AW$18</f>
        <v>0</v>
      </c>
      <c r="P52" s="237">
        <f>'3 - Saisie Manuelle'!$AW$19</f>
        <v>0</v>
      </c>
      <c r="Q52" s="237">
        <f>'3 - Saisie Manuelle'!$AW$20</f>
        <v>0</v>
      </c>
      <c r="R52" s="237">
        <f>'3 - Saisie Manuelle'!$AW$21</f>
        <v>0</v>
      </c>
      <c r="S52" s="237">
        <f>'3 - Saisie Manuelle'!$AW$22</f>
        <v>0</v>
      </c>
      <c r="T52" s="237">
        <f>'3 - Saisie Manuelle'!$AW$23</f>
        <v>0</v>
      </c>
      <c r="U52" s="237">
        <f>'3 - Saisie Manuelle'!$AW$24</f>
        <v>0</v>
      </c>
      <c r="V52" s="237">
        <f>'3 - Saisie Manuelle'!$AW$25</f>
        <v>0</v>
      </c>
      <c r="W52" s="237">
        <f>'3 - Saisie Manuelle'!$AW$26</f>
        <v>0</v>
      </c>
      <c r="X52" s="237">
        <f>'3 - Saisie Manuelle'!$AW$27</f>
        <v>0</v>
      </c>
      <c r="Y52" s="237">
        <f>'3 - Saisie Manuelle'!$AW$28</f>
        <v>0</v>
      </c>
      <c r="Z52" s="237">
        <f>'3 - Saisie Manuelle'!$AW$29</f>
        <v>0</v>
      </c>
      <c r="AA52" s="237">
        <f>'3 - Saisie Manuelle'!$AW$30</f>
        <v>0</v>
      </c>
      <c r="AB52" s="237">
        <f>'3 - Saisie Manuelle'!$AW$31</f>
        <v>0</v>
      </c>
      <c r="AC52" s="237">
        <f>'3 - Saisie Manuelle'!$AW$32</f>
        <v>0</v>
      </c>
      <c r="AD52" s="237">
        <f>'3 - Saisie Manuelle'!$AW$33</f>
        <v>0</v>
      </c>
      <c r="AE52" s="237">
        <f>'3 - Saisie Manuelle'!$AW$34</f>
        <v>0</v>
      </c>
      <c r="AF52" s="237">
        <f>'3 - Saisie Manuelle'!$AW$35</f>
        <v>0</v>
      </c>
      <c r="AG52" s="237">
        <f>'3 - Saisie Manuelle'!$AW$36</f>
        <v>0</v>
      </c>
      <c r="AH52" s="237">
        <f>'3 - Saisie Manuelle'!$AW$37</f>
        <v>0</v>
      </c>
      <c r="AI52" s="237">
        <f>'3 - Saisie Manuelle'!$AW$38</f>
        <v>0</v>
      </c>
      <c r="AJ52" s="237">
        <f>'3 - Saisie Manuelle'!$AW$39</f>
        <v>0</v>
      </c>
      <c r="AK52" s="237">
        <f>'3 - Saisie Manuelle'!$AW$40</f>
        <v>0</v>
      </c>
      <c r="AL52" s="237">
        <f>'3 - Saisie Manuelle'!$AW$41</f>
        <v>0</v>
      </c>
      <c r="AM52" s="237">
        <f>'3 - Saisie Manuelle'!$AW$42</f>
        <v>0</v>
      </c>
      <c r="AN52" s="237">
        <f>'3 - Saisie Manuelle'!$AW$43</f>
        <v>0</v>
      </c>
      <c r="AO52" s="237">
        <f>'3 - Saisie Manuelle'!$AW$44</f>
        <v>0</v>
      </c>
      <c r="AP52" s="237">
        <f>'3 - Saisie Manuelle'!$AW$45</f>
        <v>0</v>
      </c>
      <c r="AQ52" s="237">
        <f>'3 - Saisie Manuelle'!$AW$46</f>
        <v>0</v>
      </c>
      <c r="AR52" s="237">
        <f>'3 - Saisie Manuelle'!$AW$47</f>
        <v>0</v>
      </c>
      <c r="AS52" s="237">
        <f>'3 - Saisie Manuelle'!$AW$48</f>
        <v>0</v>
      </c>
      <c r="AT52" s="389" t="str">
        <f t="shared" si="61"/>
        <v/>
      </c>
      <c r="AU52" s="237" t="str">
        <f t="shared" si="62"/>
        <v/>
      </c>
      <c r="AV52" s="237" t="str">
        <f t="shared" si="63"/>
        <v/>
      </c>
      <c r="AW52" s="237" t="str">
        <f t="shared" si="64"/>
        <v/>
      </c>
      <c r="AX52" s="237" t="str">
        <f t="shared" si="65"/>
        <v/>
      </c>
      <c r="AY52" s="237" t="str">
        <f t="shared" si="66"/>
        <v/>
      </c>
      <c r="AZ52" s="237" t="str">
        <f t="shared" si="67"/>
        <v/>
      </c>
      <c r="BA52" s="237" t="str">
        <f t="shared" si="68"/>
        <v/>
      </c>
      <c r="BB52" s="237" t="str">
        <f t="shared" si="69"/>
        <v/>
      </c>
      <c r="BC52" s="237" t="str">
        <f t="shared" si="70"/>
        <v/>
      </c>
      <c r="BD52" s="237" t="str">
        <f t="shared" si="71"/>
        <v/>
      </c>
      <c r="BE52" s="237" t="str">
        <f t="shared" si="72"/>
        <v/>
      </c>
      <c r="BF52" s="237" t="str">
        <f t="shared" si="73"/>
        <v/>
      </c>
      <c r="BG52" s="237" t="str">
        <f t="shared" si="74"/>
        <v/>
      </c>
      <c r="BH52" s="237" t="str">
        <f t="shared" si="75"/>
        <v/>
      </c>
      <c r="BI52" s="80" t="str">
        <f t="shared" si="76"/>
        <v/>
      </c>
      <c r="BJ52" s="80" t="str">
        <f t="shared" si="77"/>
        <v/>
      </c>
      <c r="BK52" s="80" t="str">
        <f t="shared" si="78"/>
        <v/>
      </c>
      <c r="BL52" s="80" t="str">
        <f t="shared" si="79"/>
        <v/>
      </c>
      <c r="BM52" s="80" t="str">
        <f t="shared" si="80"/>
        <v/>
      </c>
      <c r="BN52" s="80" t="str">
        <f t="shared" si="81"/>
        <v/>
      </c>
      <c r="BO52" s="80" t="str">
        <f t="shared" si="82"/>
        <v/>
      </c>
      <c r="BP52" s="80" t="str">
        <f t="shared" si="83"/>
        <v/>
      </c>
      <c r="BQ52" s="80" t="str">
        <f t="shared" si="84"/>
        <v/>
      </c>
      <c r="BR52" s="80" t="str">
        <f t="shared" si="85"/>
        <v/>
      </c>
      <c r="BS52" s="80" t="str">
        <f t="shared" si="86"/>
        <v/>
      </c>
      <c r="BT52" s="80" t="str">
        <f t="shared" si="87"/>
        <v/>
      </c>
      <c r="BU52" s="80" t="str">
        <f t="shared" si="88"/>
        <v/>
      </c>
      <c r="BV52" s="80" t="str">
        <f t="shared" si="89"/>
        <v/>
      </c>
      <c r="BW52" s="80" t="str">
        <f t="shared" si="90"/>
        <v/>
      </c>
      <c r="BX52" s="80" t="str">
        <f t="shared" si="91"/>
        <v/>
      </c>
      <c r="BY52" s="80" t="str">
        <f t="shared" si="92"/>
        <v/>
      </c>
      <c r="BZ52" s="80" t="str">
        <f t="shared" si="93"/>
        <v/>
      </c>
      <c r="CA52" s="80" t="str">
        <f t="shared" si="94"/>
        <v/>
      </c>
      <c r="CB52" s="80" t="str">
        <f t="shared" si="95"/>
        <v/>
      </c>
      <c r="CC52" s="80" t="str">
        <f t="shared" si="96"/>
        <v/>
      </c>
      <c r="CD52" s="80" t="str">
        <f t="shared" si="97"/>
        <v/>
      </c>
      <c r="CE52" s="80" t="str">
        <f t="shared" si="98"/>
        <v/>
      </c>
      <c r="CF52" s="80" t="str">
        <f t="shared" si="99"/>
        <v/>
      </c>
      <c r="CG52" s="80" t="str">
        <f t="shared" si="100"/>
        <v/>
      </c>
      <c r="CH52" s="389" t="str">
        <f t="shared" si="101"/>
        <v/>
      </c>
      <c r="CI52" s="237" t="str">
        <f t="shared" si="102"/>
        <v/>
      </c>
      <c r="CJ52" s="237" t="str">
        <f t="shared" si="103"/>
        <v/>
      </c>
      <c r="CK52" s="237" t="str">
        <f t="shared" si="104"/>
        <v/>
      </c>
      <c r="CL52" s="237" t="str">
        <f t="shared" si="105"/>
        <v/>
      </c>
      <c r="CM52" s="237" t="str">
        <f t="shared" si="106"/>
        <v/>
      </c>
      <c r="CN52" s="237" t="str">
        <f t="shared" si="107"/>
        <v/>
      </c>
      <c r="CO52" s="237" t="str">
        <f t="shared" si="108"/>
        <v/>
      </c>
      <c r="CP52" s="237" t="str">
        <f t="shared" si="109"/>
        <v/>
      </c>
      <c r="CQ52" s="237" t="str">
        <f t="shared" si="110"/>
        <v/>
      </c>
      <c r="CR52" s="237" t="str">
        <f t="shared" si="111"/>
        <v/>
      </c>
      <c r="CS52" s="237" t="str">
        <f t="shared" si="112"/>
        <v/>
      </c>
      <c r="CT52" s="237" t="str">
        <f t="shared" si="113"/>
        <v/>
      </c>
      <c r="CU52" s="237" t="str">
        <f t="shared" si="114"/>
        <v/>
      </c>
      <c r="CV52" s="237" t="str">
        <f t="shared" si="115"/>
        <v/>
      </c>
      <c r="CW52" s="237" t="str">
        <f t="shared" si="118"/>
        <v/>
      </c>
      <c r="CX52" s="237" t="str">
        <f t="shared" si="118"/>
        <v/>
      </c>
      <c r="CY52" s="237" t="str">
        <f t="shared" si="118"/>
        <v/>
      </c>
      <c r="CZ52" s="237" t="str">
        <f t="shared" si="118"/>
        <v/>
      </c>
      <c r="DA52" s="237" t="str">
        <f t="shared" si="118"/>
        <v/>
      </c>
      <c r="DB52" s="237" t="str">
        <f t="shared" si="117"/>
        <v/>
      </c>
      <c r="DC52" s="237" t="str">
        <f t="shared" si="117"/>
        <v/>
      </c>
      <c r="DD52" s="237" t="str">
        <f t="shared" si="117"/>
        <v/>
      </c>
      <c r="DE52" s="237" t="str">
        <f t="shared" si="117"/>
        <v/>
      </c>
      <c r="DF52" s="237" t="str">
        <f t="shared" si="117"/>
        <v/>
      </c>
      <c r="DG52" s="237" t="str">
        <f t="shared" si="117"/>
        <v/>
      </c>
      <c r="DH52" s="237" t="str">
        <f t="shared" si="117"/>
        <v/>
      </c>
      <c r="DI52" s="237" t="str">
        <f t="shared" si="117"/>
        <v/>
      </c>
      <c r="DJ52" s="237" t="str">
        <f t="shared" si="117"/>
        <v/>
      </c>
      <c r="DK52" s="237" t="str">
        <f t="shared" si="117"/>
        <v/>
      </c>
      <c r="DL52" s="237" t="str">
        <f t="shared" si="117"/>
        <v/>
      </c>
      <c r="DM52" s="237" t="str">
        <f t="shared" si="117"/>
        <v/>
      </c>
      <c r="DN52" s="237" t="str">
        <f t="shared" si="117"/>
        <v/>
      </c>
      <c r="DO52" s="237" t="str">
        <f t="shared" si="117"/>
        <v/>
      </c>
      <c r="DP52" s="237" t="str">
        <f t="shared" si="117"/>
        <v/>
      </c>
      <c r="DQ52" s="237" t="str">
        <f t="shared" si="116"/>
        <v/>
      </c>
      <c r="DR52" s="237" t="str">
        <f t="shared" si="116"/>
        <v/>
      </c>
      <c r="DS52" s="237" t="str">
        <f t="shared" si="116"/>
        <v/>
      </c>
      <c r="DT52" s="237" t="str">
        <f t="shared" si="116"/>
        <v/>
      </c>
      <c r="DU52" s="237" t="str">
        <f t="shared" si="116"/>
        <v/>
      </c>
    </row>
    <row r="53" spans="1:125" x14ac:dyDescent="0.35">
      <c r="A53" s="573"/>
      <c r="B53" s="264" t="s">
        <v>219</v>
      </c>
      <c r="C53" s="323"/>
      <c r="D53" s="385" t="s">
        <v>216</v>
      </c>
      <c r="E53" s="158"/>
      <c r="F53" s="389">
        <f>'3 - Saisie Manuelle'!$AX$9</f>
        <v>0</v>
      </c>
      <c r="G53" s="237">
        <f>'3 - Saisie Manuelle'!$AX$10</f>
        <v>0</v>
      </c>
      <c r="H53" s="237">
        <f>'3 - Saisie Manuelle'!$AX$11</f>
        <v>0</v>
      </c>
      <c r="I53" s="237">
        <f>'3 - Saisie Manuelle'!$AX$12</f>
        <v>0</v>
      </c>
      <c r="J53" s="237">
        <f>'3 - Saisie Manuelle'!$AX$13</f>
        <v>0</v>
      </c>
      <c r="K53" s="237">
        <f>'3 - Saisie Manuelle'!$AX$14</f>
        <v>0</v>
      </c>
      <c r="L53" s="237">
        <f>'3 - Saisie Manuelle'!$AX$15</f>
        <v>0</v>
      </c>
      <c r="M53" s="237">
        <f>'3 - Saisie Manuelle'!$AX$16</f>
        <v>0</v>
      </c>
      <c r="N53" s="237">
        <f>'3 - Saisie Manuelle'!$AX$17</f>
        <v>0</v>
      </c>
      <c r="O53" s="237">
        <f>'3 - Saisie Manuelle'!$AX$18</f>
        <v>0</v>
      </c>
      <c r="P53" s="237">
        <f>'3 - Saisie Manuelle'!$AX$19</f>
        <v>0</v>
      </c>
      <c r="Q53" s="237">
        <f>'3 - Saisie Manuelle'!$AX$20</f>
        <v>0</v>
      </c>
      <c r="R53" s="237">
        <f>'3 - Saisie Manuelle'!$AX$21</f>
        <v>0</v>
      </c>
      <c r="S53" s="237">
        <f>'3 - Saisie Manuelle'!$AX$22</f>
        <v>0</v>
      </c>
      <c r="T53" s="237">
        <f>'3 - Saisie Manuelle'!$AX$23</f>
        <v>0</v>
      </c>
      <c r="U53" s="237">
        <f>'3 - Saisie Manuelle'!$AX$24</f>
        <v>0</v>
      </c>
      <c r="V53" s="237">
        <f>'3 - Saisie Manuelle'!$AX$25</f>
        <v>0</v>
      </c>
      <c r="W53" s="237">
        <f>'3 - Saisie Manuelle'!$AX$26</f>
        <v>0</v>
      </c>
      <c r="X53" s="237">
        <f>'3 - Saisie Manuelle'!$AX$27</f>
        <v>0</v>
      </c>
      <c r="Y53" s="237">
        <f>'3 - Saisie Manuelle'!$AX$28</f>
        <v>0</v>
      </c>
      <c r="Z53" s="237">
        <f>'3 - Saisie Manuelle'!$AX$29</f>
        <v>0</v>
      </c>
      <c r="AA53" s="237">
        <f>'3 - Saisie Manuelle'!$AX$30</f>
        <v>0</v>
      </c>
      <c r="AB53" s="237">
        <f>'3 - Saisie Manuelle'!$AX$31</f>
        <v>0</v>
      </c>
      <c r="AC53" s="237">
        <f>'3 - Saisie Manuelle'!$AX$32</f>
        <v>0</v>
      </c>
      <c r="AD53" s="237">
        <f>'3 - Saisie Manuelle'!$AX$33</f>
        <v>0</v>
      </c>
      <c r="AE53" s="237">
        <f>'3 - Saisie Manuelle'!$AX$34</f>
        <v>0</v>
      </c>
      <c r="AF53" s="237">
        <f>'3 - Saisie Manuelle'!$AX$35</f>
        <v>0</v>
      </c>
      <c r="AG53" s="237">
        <f>'3 - Saisie Manuelle'!$AX$36</f>
        <v>0</v>
      </c>
      <c r="AH53" s="237">
        <f>'3 - Saisie Manuelle'!$AX$37</f>
        <v>0</v>
      </c>
      <c r="AI53" s="237">
        <f>'3 - Saisie Manuelle'!$AX$38</f>
        <v>0</v>
      </c>
      <c r="AJ53" s="237">
        <f>'3 - Saisie Manuelle'!$AX$39</f>
        <v>0</v>
      </c>
      <c r="AK53" s="237">
        <f>'3 - Saisie Manuelle'!$AX$40</f>
        <v>0</v>
      </c>
      <c r="AL53" s="237">
        <f>'3 - Saisie Manuelle'!$AX$41</f>
        <v>0</v>
      </c>
      <c r="AM53" s="237">
        <f>'3 - Saisie Manuelle'!$AX$42</f>
        <v>0</v>
      </c>
      <c r="AN53" s="237">
        <f>'3 - Saisie Manuelle'!$AX$43</f>
        <v>0</v>
      </c>
      <c r="AO53" s="237">
        <f>'3 - Saisie Manuelle'!$AX$44</f>
        <v>0</v>
      </c>
      <c r="AP53" s="237">
        <f>'3 - Saisie Manuelle'!$AX$45</f>
        <v>0</v>
      </c>
      <c r="AQ53" s="237">
        <f>'3 - Saisie Manuelle'!$AX$46</f>
        <v>0</v>
      </c>
      <c r="AR53" s="237">
        <f>'3 - Saisie Manuelle'!$AX$47</f>
        <v>0</v>
      </c>
      <c r="AS53" s="237">
        <f>'3 - Saisie Manuelle'!$AX$48</f>
        <v>0</v>
      </c>
      <c r="AT53" s="389" t="str">
        <f t="shared" si="61"/>
        <v/>
      </c>
      <c r="AU53" s="237" t="str">
        <f t="shared" si="62"/>
        <v/>
      </c>
      <c r="AV53" s="237" t="str">
        <f t="shared" si="63"/>
        <v/>
      </c>
      <c r="AW53" s="237" t="str">
        <f t="shared" si="64"/>
        <v/>
      </c>
      <c r="AX53" s="237" t="str">
        <f t="shared" si="65"/>
        <v/>
      </c>
      <c r="AY53" s="237" t="str">
        <f t="shared" si="66"/>
        <v/>
      </c>
      <c r="AZ53" s="237" t="str">
        <f t="shared" si="67"/>
        <v/>
      </c>
      <c r="BA53" s="237" t="str">
        <f t="shared" si="68"/>
        <v/>
      </c>
      <c r="BB53" s="237" t="str">
        <f t="shared" si="69"/>
        <v/>
      </c>
      <c r="BC53" s="237" t="str">
        <f t="shared" si="70"/>
        <v/>
      </c>
      <c r="BD53" s="237" t="str">
        <f t="shared" si="71"/>
        <v/>
      </c>
      <c r="BE53" s="237" t="str">
        <f t="shared" si="72"/>
        <v/>
      </c>
      <c r="BF53" s="237" t="str">
        <f t="shared" si="73"/>
        <v/>
      </c>
      <c r="BG53" s="237" t="str">
        <f t="shared" si="74"/>
        <v/>
      </c>
      <c r="BH53" s="237" t="str">
        <f t="shared" si="75"/>
        <v/>
      </c>
      <c r="BI53" s="80" t="str">
        <f t="shared" si="76"/>
        <v/>
      </c>
      <c r="BJ53" s="80" t="str">
        <f t="shared" si="77"/>
        <v/>
      </c>
      <c r="BK53" s="80" t="str">
        <f t="shared" si="78"/>
        <v/>
      </c>
      <c r="BL53" s="80" t="str">
        <f t="shared" si="79"/>
        <v/>
      </c>
      <c r="BM53" s="80" t="str">
        <f t="shared" si="80"/>
        <v/>
      </c>
      <c r="BN53" s="80" t="str">
        <f t="shared" si="81"/>
        <v/>
      </c>
      <c r="BO53" s="80" t="str">
        <f t="shared" si="82"/>
        <v/>
      </c>
      <c r="BP53" s="80" t="str">
        <f t="shared" si="83"/>
        <v/>
      </c>
      <c r="BQ53" s="80" t="str">
        <f t="shared" si="84"/>
        <v/>
      </c>
      <c r="BR53" s="80" t="str">
        <f t="shared" si="85"/>
        <v/>
      </c>
      <c r="BS53" s="80" t="str">
        <f t="shared" si="86"/>
        <v/>
      </c>
      <c r="BT53" s="80" t="str">
        <f t="shared" si="87"/>
        <v/>
      </c>
      <c r="BU53" s="80" t="str">
        <f t="shared" si="88"/>
        <v/>
      </c>
      <c r="BV53" s="80" t="str">
        <f t="shared" si="89"/>
        <v/>
      </c>
      <c r="BW53" s="80" t="str">
        <f t="shared" si="90"/>
        <v/>
      </c>
      <c r="BX53" s="80" t="str">
        <f t="shared" si="91"/>
        <v/>
      </c>
      <c r="BY53" s="80" t="str">
        <f t="shared" si="92"/>
        <v/>
      </c>
      <c r="BZ53" s="80" t="str">
        <f t="shared" si="93"/>
        <v/>
      </c>
      <c r="CA53" s="80" t="str">
        <f t="shared" si="94"/>
        <v/>
      </c>
      <c r="CB53" s="80" t="str">
        <f t="shared" si="95"/>
        <v/>
      </c>
      <c r="CC53" s="80" t="str">
        <f t="shared" si="96"/>
        <v/>
      </c>
      <c r="CD53" s="80" t="str">
        <f t="shared" si="97"/>
        <v/>
      </c>
      <c r="CE53" s="80" t="str">
        <f t="shared" si="98"/>
        <v/>
      </c>
      <c r="CF53" s="80" t="str">
        <f t="shared" si="99"/>
        <v/>
      </c>
      <c r="CG53" s="80" t="str">
        <f t="shared" si="100"/>
        <v/>
      </c>
      <c r="CH53" s="389" t="str">
        <f t="shared" si="101"/>
        <v/>
      </c>
      <c r="CI53" s="237" t="str">
        <f t="shared" si="102"/>
        <v/>
      </c>
      <c r="CJ53" s="237" t="str">
        <f t="shared" si="103"/>
        <v/>
      </c>
      <c r="CK53" s="237" t="str">
        <f t="shared" si="104"/>
        <v/>
      </c>
      <c r="CL53" s="237" t="str">
        <f t="shared" si="105"/>
        <v/>
      </c>
      <c r="CM53" s="237" t="str">
        <f t="shared" si="106"/>
        <v/>
      </c>
      <c r="CN53" s="237" t="str">
        <f t="shared" si="107"/>
        <v/>
      </c>
      <c r="CO53" s="237" t="str">
        <f t="shared" si="108"/>
        <v/>
      </c>
      <c r="CP53" s="237" t="str">
        <f t="shared" si="109"/>
        <v/>
      </c>
      <c r="CQ53" s="237" t="str">
        <f t="shared" si="110"/>
        <v/>
      </c>
      <c r="CR53" s="237" t="str">
        <f t="shared" si="111"/>
        <v/>
      </c>
      <c r="CS53" s="237" t="str">
        <f t="shared" si="112"/>
        <v/>
      </c>
      <c r="CT53" s="237" t="str">
        <f t="shared" si="113"/>
        <v/>
      </c>
      <c r="CU53" s="237" t="str">
        <f t="shared" si="114"/>
        <v/>
      </c>
      <c r="CV53" s="237" t="str">
        <f t="shared" si="115"/>
        <v/>
      </c>
      <c r="CW53" s="237" t="str">
        <f t="shared" si="118"/>
        <v/>
      </c>
      <c r="CX53" s="237" t="str">
        <f t="shared" si="118"/>
        <v/>
      </c>
      <c r="CY53" s="237" t="str">
        <f t="shared" si="118"/>
        <v/>
      </c>
      <c r="CZ53" s="237" t="str">
        <f t="shared" si="118"/>
        <v/>
      </c>
      <c r="DA53" s="237" t="str">
        <f t="shared" si="118"/>
        <v/>
      </c>
      <c r="DB53" s="237" t="str">
        <f t="shared" si="117"/>
        <v/>
      </c>
      <c r="DC53" s="237" t="str">
        <f t="shared" si="117"/>
        <v/>
      </c>
      <c r="DD53" s="237" t="str">
        <f t="shared" si="117"/>
        <v/>
      </c>
      <c r="DE53" s="237" t="str">
        <f t="shared" si="117"/>
        <v/>
      </c>
      <c r="DF53" s="237" t="str">
        <f t="shared" si="117"/>
        <v/>
      </c>
      <c r="DG53" s="237" t="str">
        <f t="shared" si="117"/>
        <v/>
      </c>
      <c r="DH53" s="237" t="str">
        <f t="shared" si="117"/>
        <v/>
      </c>
      <c r="DI53" s="237" t="str">
        <f t="shared" si="117"/>
        <v/>
      </c>
      <c r="DJ53" s="237" t="str">
        <f t="shared" si="117"/>
        <v/>
      </c>
      <c r="DK53" s="237" t="str">
        <f t="shared" si="117"/>
        <v/>
      </c>
      <c r="DL53" s="237" t="str">
        <f t="shared" si="117"/>
        <v/>
      </c>
      <c r="DM53" s="237" t="str">
        <f t="shared" si="117"/>
        <v/>
      </c>
      <c r="DN53" s="237" t="str">
        <f t="shared" si="117"/>
        <v/>
      </c>
      <c r="DO53" s="237" t="str">
        <f t="shared" si="117"/>
        <v/>
      </c>
      <c r="DP53" s="237" t="str">
        <f t="shared" si="117"/>
        <v/>
      </c>
      <c r="DQ53" s="237" t="str">
        <f t="shared" si="116"/>
        <v/>
      </c>
      <c r="DR53" s="237" t="str">
        <f t="shared" si="116"/>
        <v/>
      </c>
      <c r="DS53" s="237" t="str">
        <f t="shared" si="116"/>
        <v/>
      </c>
      <c r="DT53" s="237" t="str">
        <f t="shared" si="116"/>
        <v/>
      </c>
      <c r="DU53" s="237" t="str">
        <f t="shared" si="116"/>
        <v/>
      </c>
    </row>
    <row r="54" spans="1:125" ht="38.25" x14ac:dyDescent="0.35">
      <c r="A54" s="573"/>
      <c r="B54" s="264" t="s">
        <v>220</v>
      </c>
      <c r="C54" s="323"/>
      <c r="D54" s="385" t="s">
        <v>217</v>
      </c>
      <c r="E54" s="158"/>
      <c r="F54" s="389">
        <f>'3 - Saisie Manuelle'!$AY$9</f>
        <v>0</v>
      </c>
      <c r="G54" s="237">
        <f>'3 - Saisie Manuelle'!$AY$10</f>
        <v>0</v>
      </c>
      <c r="H54" s="237">
        <f>'3 - Saisie Manuelle'!$AY$11</f>
        <v>0</v>
      </c>
      <c r="I54" s="237">
        <f>'3 - Saisie Manuelle'!$AY$12</f>
        <v>0</v>
      </c>
      <c r="J54" s="237">
        <f>'3 - Saisie Manuelle'!$AY$13</f>
        <v>0</v>
      </c>
      <c r="K54" s="237">
        <f>'3 - Saisie Manuelle'!$AY$14</f>
        <v>0</v>
      </c>
      <c r="L54" s="237">
        <f>'3 - Saisie Manuelle'!$AY$15</f>
        <v>0</v>
      </c>
      <c r="M54" s="237">
        <f>'3 - Saisie Manuelle'!$AY$16</f>
        <v>0</v>
      </c>
      <c r="N54" s="237">
        <f>'3 - Saisie Manuelle'!$AY$17</f>
        <v>0</v>
      </c>
      <c r="O54" s="237">
        <f>'3 - Saisie Manuelle'!$AY$18</f>
        <v>0</v>
      </c>
      <c r="P54" s="237">
        <f>'3 - Saisie Manuelle'!$AY$19</f>
        <v>0</v>
      </c>
      <c r="Q54" s="237">
        <f>'3 - Saisie Manuelle'!$AY$20</f>
        <v>0</v>
      </c>
      <c r="R54" s="237">
        <f>'3 - Saisie Manuelle'!$AY$21</f>
        <v>0</v>
      </c>
      <c r="S54" s="237">
        <f>'3 - Saisie Manuelle'!$AY$22</f>
        <v>0</v>
      </c>
      <c r="T54" s="237">
        <f>'3 - Saisie Manuelle'!$AY$23</f>
        <v>0</v>
      </c>
      <c r="U54" s="237">
        <f>'3 - Saisie Manuelle'!$AY$24</f>
        <v>0</v>
      </c>
      <c r="V54" s="237">
        <f>'3 - Saisie Manuelle'!$AY$25</f>
        <v>0</v>
      </c>
      <c r="W54" s="237">
        <f>'3 - Saisie Manuelle'!$AY$26</f>
        <v>0</v>
      </c>
      <c r="X54" s="237">
        <f>'3 - Saisie Manuelle'!$AY$27</f>
        <v>0</v>
      </c>
      <c r="Y54" s="237">
        <f>'3 - Saisie Manuelle'!$AY$28</f>
        <v>0</v>
      </c>
      <c r="Z54" s="237">
        <f>'3 - Saisie Manuelle'!$AY$29</f>
        <v>0</v>
      </c>
      <c r="AA54" s="237">
        <f>'3 - Saisie Manuelle'!$AY$30</f>
        <v>0</v>
      </c>
      <c r="AB54" s="237">
        <f>'3 - Saisie Manuelle'!$AY$31</f>
        <v>0</v>
      </c>
      <c r="AC54" s="237">
        <f>'3 - Saisie Manuelle'!$AY$32</f>
        <v>0</v>
      </c>
      <c r="AD54" s="237">
        <f>'3 - Saisie Manuelle'!$AY$33</f>
        <v>0</v>
      </c>
      <c r="AE54" s="237">
        <f>'3 - Saisie Manuelle'!$AY$34</f>
        <v>0</v>
      </c>
      <c r="AF54" s="237">
        <f>'3 - Saisie Manuelle'!$AY$35</f>
        <v>0</v>
      </c>
      <c r="AG54" s="237">
        <f>'3 - Saisie Manuelle'!$AY$36</f>
        <v>0</v>
      </c>
      <c r="AH54" s="237">
        <f>'3 - Saisie Manuelle'!$AY$37</f>
        <v>0</v>
      </c>
      <c r="AI54" s="237">
        <f>'3 - Saisie Manuelle'!$AY$38</f>
        <v>0</v>
      </c>
      <c r="AJ54" s="237">
        <f>'3 - Saisie Manuelle'!$AY$39</f>
        <v>0</v>
      </c>
      <c r="AK54" s="237">
        <f>'3 - Saisie Manuelle'!$AY$40</f>
        <v>0</v>
      </c>
      <c r="AL54" s="237">
        <f>'3 - Saisie Manuelle'!$AY$41</f>
        <v>0</v>
      </c>
      <c r="AM54" s="237">
        <f>'3 - Saisie Manuelle'!$AY$42</f>
        <v>0</v>
      </c>
      <c r="AN54" s="237">
        <f>'3 - Saisie Manuelle'!$AY$43</f>
        <v>0</v>
      </c>
      <c r="AO54" s="237">
        <f>'3 - Saisie Manuelle'!$AY$44</f>
        <v>0</v>
      </c>
      <c r="AP54" s="237">
        <f>'3 - Saisie Manuelle'!$AY$45</f>
        <v>0</v>
      </c>
      <c r="AQ54" s="237">
        <f>'3 - Saisie Manuelle'!$AY$46</f>
        <v>0</v>
      </c>
      <c r="AR54" s="237">
        <f>'3 - Saisie Manuelle'!$AY$47</f>
        <v>0</v>
      </c>
      <c r="AS54" s="237">
        <f>'3 - Saisie Manuelle'!$AY$48</f>
        <v>0</v>
      </c>
      <c r="AT54" s="389" t="str">
        <f t="shared" si="61"/>
        <v/>
      </c>
      <c r="AU54" s="237" t="str">
        <f t="shared" si="62"/>
        <v/>
      </c>
      <c r="AV54" s="237" t="str">
        <f t="shared" si="63"/>
        <v/>
      </c>
      <c r="AW54" s="237" t="str">
        <f t="shared" si="64"/>
        <v/>
      </c>
      <c r="AX54" s="237" t="str">
        <f t="shared" si="65"/>
        <v/>
      </c>
      <c r="AY54" s="237" t="str">
        <f t="shared" si="66"/>
        <v/>
      </c>
      <c r="AZ54" s="237" t="str">
        <f t="shared" si="67"/>
        <v/>
      </c>
      <c r="BA54" s="237" t="str">
        <f t="shared" si="68"/>
        <v/>
      </c>
      <c r="BB54" s="237" t="str">
        <f t="shared" si="69"/>
        <v/>
      </c>
      <c r="BC54" s="237" t="str">
        <f t="shared" si="70"/>
        <v/>
      </c>
      <c r="BD54" s="237" t="str">
        <f t="shared" si="71"/>
        <v/>
      </c>
      <c r="BE54" s="237" t="str">
        <f t="shared" si="72"/>
        <v/>
      </c>
      <c r="BF54" s="237" t="str">
        <f t="shared" si="73"/>
        <v/>
      </c>
      <c r="BG54" s="237" t="str">
        <f t="shared" si="74"/>
        <v/>
      </c>
      <c r="BH54" s="237" t="str">
        <f t="shared" si="75"/>
        <v/>
      </c>
      <c r="BI54" s="80" t="str">
        <f t="shared" si="76"/>
        <v/>
      </c>
      <c r="BJ54" s="80" t="str">
        <f t="shared" si="77"/>
        <v/>
      </c>
      <c r="BK54" s="80" t="str">
        <f t="shared" si="78"/>
        <v/>
      </c>
      <c r="BL54" s="80" t="str">
        <f t="shared" si="79"/>
        <v/>
      </c>
      <c r="BM54" s="80" t="str">
        <f t="shared" si="80"/>
        <v/>
      </c>
      <c r="BN54" s="80" t="str">
        <f t="shared" si="81"/>
        <v/>
      </c>
      <c r="BO54" s="80" t="str">
        <f t="shared" si="82"/>
        <v/>
      </c>
      <c r="BP54" s="80" t="str">
        <f t="shared" si="83"/>
        <v/>
      </c>
      <c r="BQ54" s="80" t="str">
        <f t="shared" si="84"/>
        <v/>
      </c>
      <c r="BR54" s="80" t="str">
        <f t="shared" si="85"/>
        <v/>
      </c>
      <c r="BS54" s="80" t="str">
        <f t="shared" si="86"/>
        <v/>
      </c>
      <c r="BT54" s="80" t="str">
        <f t="shared" si="87"/>
        <v/>
      </c>
      <c r="BU54" s="80" t="str">
        <f t="shared" si="88"/>
        <v/>
      </c>
      <c r="BV54" s="80" t="str">
        <f t="shared" si="89"/>
        <v/>
      </c>
      <c r="BW54" s="80" t="str">
        <f t="shared" si="90"/>
        <v/>
      </c>
      <c r="BX54" s="80" t="str">
        <f t="shared" si="91"/>
        <v/>
      </c>
      <c r="BY54" s="80" t="str">
        <f t="shared" si="92"/>
        <v/>
      </c>
      <c r="BZ54" s="80" t="str">
        <f t="shared" si="93"/>
        <v/>
      </c>
      <c r="CA54" s="80" t="str">
        <f t="shared" si="94"/>
        <v/>
      </c>
      <c r="CB54" s="80" t="str">
        <f t="shared" si="95"/>
        <v/>
      </c>
      <c r="CC54" s="80" t="str">
        <f t="shared" si="96"/>
        <v/>
      </c>
      <c r="CD54" s="80" t="str">
        <f t="shared" si="97"/>
        <v/>
      </c>
      <c r="CE54" s="80" t="str">
        <f t="shared" si="98"/>
        <v/>
      </c>
      <c r="CF54" s="80" t="str">
        <f t="shared" si="99"/>
        <v/>
      </c>
      <c r="CG54" s="80" t="str">
        <f t="shared" si="100"/>
        <v/>
      </c>
      <c r="CH54" s="389" t="str">
        <f t="shared" si="101"/>
        <v/>
      </c>
      <c r="CI54" s="237" t="str">
        <f t="shared" si="102"/>
        <v/>
      </c>
      <c r="CJ54" s="237" t="str">
        <f t="shared" si="103"/>
        <v/>
      </c>
      <c r="CK54" s="237" t="str">
        <f t="shared" si="104"/>
        <v/>
      </c>
      <c r="CL54" s="237" t="str">
        <f t="shared" si="105"/>
        <v/>
      </c>
      <c r="CM54" s="237" t="str">
        <f t="shared" si="106"/>
        <v/>
      </c>
      <c r="CN54" s="237" t="str">
        <f t="shared" si="107"/>
        <v/>
      </c>
      <c r="CO54" s="237" t="str">
        <f t="shared" si="108"/>
        <v/>
      </c>
      <c r="CP54" s="237" t="str">
        <f t="shared" si="109"/>
        <v/>
      </c>
      <c r="CQ54" s="237" t="str">
        <f t="shared" si="110"/>
        <v/>
      </c>
      <c r="CR54" s="237" t="str">
        <f t="shared" si="111"/>
        <v/>
      </c>
      <c r="CS54" s="237" t="str">
        <f t="shared" si="112"/>
        <v/>
      </c>
      <c r="CT54" s="237" t="str">
        <f t="shared" si="113"/>
        <v/>
      </c>
      <c r="CU54" s="237" t="str">
        <f t="shared" si="114"/>
        <v/>
      </c>
      <c r="CV54" s="237" t="str">
        <f t="shared" si="115"/>
        <v/>
      </c>
      <c r="CW54" s="237" t="str">
        <f t="shared" si="118"/>
        <v/>
      </c>
      <c r="CX54" s="237" t="str">
        <f t="shared" si="118"/>
        <v/>
      </c>
      <c r="CY54" s="237" t="str">
        <f t="shared" si="118"/>
        <v/>
      </c>
      <c r="CZ54" s="237" t="str">
        <f t="shared" si="118"/>
        <v/>
      </c>
      <c r="DA54" s="237" t="str">
        <f t="shared" si="118"/>
        <v/>
      </c>
      <c r="DB54" s="237" t="str">
        <f t="shared" si="117"/>
        <v/>
      </c>
      <c r="DC54" s="237" t="str">
        <f t="shared" si="117"/>
        <v/>
      </c>
      <c r="DD54" s="237" t="str">
        <f t="shared" si="117"/>
        <v/>
      </c>
      <c r="DE54" s="237" t="str">
        <f t="shared" si="117"/>
        <v/>
      </c>
      <c r="DF54" s="237" t="str">
        <f t="shared" si="117"/>
        <v/>
      </c>
      <c r="DG54" s="237" t="str">
        <f t="shared" si="117"/>
        <v/>
      </c>
      <c r="DH54" s="237" t="str">
        <f t="shared" si="117"/>
        <v/>
      </c>
      <c r="DI54" s="237" t="str">
        <f t="shared" si="117"/>
        <v/>
      </c>
      <c r="DJ54" s="237" t="str">
        <f t="shared" si="117"/>
        <v/>
      </c>
      <c r="DK54" s="237" t="str">
        <f t="shared" si="117"/>
        <v/>
      </c>
      <c r="DL54" s="237" t="str">
        <f t="shared" si="117"/>
        <v/>
      </c>
      <c r="DM54" s="237" t="str">
        <f t="shared" si="117"/>
        <v/>
      </c>
      <c r="DN54" s="237" t="str">
        <f t="shared" si="117"/>
        <v/>
      </c>
      <c r="DO54" s="237" t="str">
        <f t="shared" si="117"/>
        <v/>
      </c>
      <c r="DP54" s="237" t="str">
        <f t="shared" si="117"/>
        <v/>
      </c>
      <c r="DQ54" s="237" t="str">
        <f t="shared" si="116"/>
        <v/>
      </c>
      <c r="DR54" s="237" t="str">
        <f t="shared" si="116"/>
        <v/>
      </c>
      <c r="DS54" s="237" t="str">
        <f t="shared" si="116"/>
        <v/>
      </c>
      <c r="DT54" s="237" t="str">
        <f t="shared" si="116"/>
        <v/>
      </c>
      <c r="DU54" s="237" t="str">
        <f t="shared" si="116"/>
        <v/>
      </c>
    </row>
    <row r="55" spans="1:125" ht="39" thickBot="1" x14ac:dyDescent="0.4">
      <c r="A55" s="574"/>
      <c r="B55" s="266" t="s">
        <v>221</v>
      </c>
      <c r="C55" s="324"/>
      <c r="D55" s="386" t="s">
        <v>218</v>
      </c>
      <c r="E55" s="158"/>
      <c r="F55" s="389">
        <f>'3 - Saisie Manuelle'!$AZ$9</f>
        <v>0</v>
      </c>
      <c r="G55" s="237">
        <f>'3 - Saisie Manuelle'!$AZ$10</f>
        <v>0</v>
      </c>
      <c r="H55" s="237">
        <f>'3 - Saisie Manuelle'!$AZ$11</f>
        <v>0</v>
      </c>
      <c r="I55" s="237">
        <f>'3 - Saisie Manuelle'!$AZ$12</f>
        <v>0</v>
      </c>
      <c r="J55" s="237">
        <f>'3 - Saisie Manuelle'!$AZ$13</f>
        <v>0</v>
      </c>
      <c r="K55" s="237">
        <f>'3 - Saisie Manuelle'!$AZ$14</f>
        <v>0</v>
      </c>
      <c r="L55" s="237">
        <f>'3 - Saisie Manuelle'!$AZ$15</f>
        <v>0</v>
      </c>
      <c r="M55" s="237">
        <f>'3 - Saisie Manuelle'!$AZ$16</f>
        <v>0</v>
      </c>
      <c r="N55" s="237">
        <f>'3 - Saisie Manuelle'!$AZ$17</f>
        <v>0</v>
      </c>
      <c r="O55" s="237">
        <f>'3 - Saisie Manuelle'!$AZ$18</f>
        <v>0</v>
      </c>
      <c r="P55" s="237">
        <f>'3 - Saisie Manuelle'!$AZ$19</f>
        <v>0</v>
      </c>
      <c r="Q55" s="237">
        <f>'3 - Saisie Manuelle'!$AZ$20</f>
        <v>0</v>
      </c>
      <c r="R55" s="237">
        <f>'3 - Saisie Manuelle'!$AZ$21</f>
        <v>0</v>
      </c>
      <c r="S55" s="237">
        <f>'3 - Saisie Manuelle'!$AZ$22</f>
        <v>0</v>
      </c>
      <c r="T55" s="237">
        <f>'3 - Saisie Manuelle'!$AZ$23</f>
        <v>0</v>
      </c>
      <c r="U55" s="237">
        <f>'3 - Saisie Manuelle'!$AZ$24</f>
        <v>0</v>
      </c>
      <c r="V55" s="237">
        <f>'3 - Saisie Manuelle'!$AZ$25</f>
        <v>0</v>
      </c>
      <c r="W55" s="237">
        <f>'3 - Saisie Manuelle'!$AZ$26</f>
        <v>0</v>
      </c>
      <c r="X55" s="237">
        <f>'3 - Saisie Manuelle'!$AZ$27</f>
        <v>0</v>
      </c>
      <c r="Y55" s="237">
        <f>'3 - Saisie Manuelle'!$AZ$28</f>
        <v>0</v>
      </c>
      <c r="Z55" s="237">
        <f>'3 - Saisie Manuelle'!$AZ$29</f>
        <v>0</v>
      </c>
      <c r="AA55" s="237">
        <f>'3 - Saisie Manuelle'!$AZ$30</f>
        <v>0</v>
      </c>
      <c r="AB55" s="237">
        <f>'3 - Saisie Manuelle'!$AZ$31</f>
        <v>0</v>
      </c>
      <c r="AC55" s="237">
        <f>'3 - Saisie Manuelle'!$AZ$32</f>
        <v>0</v>
      </c>
      <c r="AD55" s="237">
        <f>'3 - Saisie Manuelle'!$AZ$33</f>
        <v>0</v>
      </c>
      <c r="AE55" s="237">
        <f>'3 - Saisie Manuelle'!$AZ$34</f>
        <v>0</v>
      </c>
      <c r="AF55" s="237">
        <f>'3 - Saisie Manuelle'!$AZ$35</f>
        <v>0</v>
      </c>
      <c r="AG55" s="237">
        <f>'3 - Saisie Manuelle'!$AZ$36</f>
        <v>0</v>
      </c>
      <c r="AH55" s="237">
        <f>'3 - Saisie Manuelle'!$AZ$37</f>
        <v>0</v>
      </c>
      <c r="AI55" s="237">
        <f>'3 - Saisie Manuelle'!$AZ$38</f>
        <v>0</v>
      </c>
      <c r="AJ55" s="237">
        <f>'3 - Saisie Manuelle'!$AZ$39</f>
        <v>0</v>
      </c>
      <c r="AK55" s="237">
        <f>'3 - Saisie Manuelle'!$AZ$40</f>
        <v>0</v>
      </c>
      <c r="AL55" s="237">
        <f>'3 - Saisie Manuelle'!$AZ$41</f>
        <v>0</v>
      </c>
      <c r="AM55" s="237">
        <f>'3 - Saisie Manuelle'!$AZ$42</f>
        <v>0</v>
      </c>
      <c r="AN55" s="237">
        <f>'3 - Saisie Manuelle'!$AZ$43</f>
        <v>0</v>
      </c>
      <c r="AO55" s="237">
        <f>'3 - Saisie Manuelle'!$AZ$44</f>
        <v>0</v>
      </c>
      <c r="AP55" s="237">
        <f>'3 - Saisie Manuelle'!$AZ$45</f>
        <v>0</v>
      </c>
      <c r="AQ55" s="237">
        <f>'3 - Saisie Manuelle'!$AZ$46</f>
        <v>0</v>
      </c>
      <c r="AR55" s="237">
        <f>'3 - Saisie Manuelle'!$AZ$47</f>
        <v>0</v>
      </c>
      <c r="AS55" s="237">
        <f>'3 - Saisie Manuelle'!$AZ$48</f>
        <v>0</v>
      </c>
      <c r="AT55" s="389" t="str">
        <f t="shared" si="61"/>
        <v/>
      </c>
      <c r="AU55" s="237" t="str">
        <f t="shared" si="62"/>
        <v/>
      </c>
      <c r="AV55" s="237" t="str">
        <f t="shared" si="63"/>
        <v/>
      </c>
      <c r="AW55" s="237" t="str">
        <f t="shared" si="64"/>
        <v/>
      </c>
      <c r="AX55" s="237" t="str">
        <f t="shared" si="65"/>
        <v/>
      </c>
      <c r="AY55" s="237" t="str">
        <f t="shared" si="66"/>
        <v/>
      </c>
      <c r="AZ55" s="237" t="str">
        <f t="shared" si="67"/>
        <v/>
      </c>
      <c r="BA55" s="237" t="str">
        <f t="shared" si="68"/>
        <v/>
      </c>
      <c r="BB55" s="237" t="str">
        <f t="shared" si="69"/>
        <v/>
      </c>
      <c r="BC55" s="237" t="str">
        <f t="shared" si="70"/>
        <v/>
      </c>
      <c r="BD55" s="237" t="str">
        <f t="shared" si="71"/>
        <v/>
      </c>
      <c r="BE55" s="237" t="str">
        <f t="shared" si="72"/>
        <v/>
      </c>
      <c r="BF55" s="237" t="str">
        <f t="shared" si="73"/>
        <v/>
      </c>
      <c r="BG55" s="237" t="str">
        <f t="shared" si="74"/>
        <v/>
      </c>
      <c r="BH55" s="237" t="str">
        <f t="shared" si="75"/>
        <v/>
      </c>
      <c r="BI55" s="80" t="str">
        <f t="shared" si="76"/>
        <v/>
      </c>
      <c r="BJ55" s="80" t="str">
        <f t="shared" si="77"/>
        <v/>
      </c>
      <c r="BK55" s="80" t="str">
        <f t="shared" si="78"/>
        <v/>
      </c>
      <c r="BL55" s="80" t="str">
        <f t="shared" si="79"/>
        <v/>
      </c>
      <c r="BM55" s="80" t="str">
        <f t="shared" si="80"/>
        <v/>
      </c>
      <c r="BN55" s="80" t="str">
        <f t="shared" si="81"/>
        <v/>
      </c>
      <c r="BO55" s="80" t="str">
        <f t="shared" si="82"/>
        <v/>
      </c>
      <c r="BP55" s="80" t="str">
        <f t="shared" si="83"/>
        <v/>
      </c>
      <c r="BQ55" s="80" t="str">
        <f t="shared" si="84"/>
        <v/>
      </c>
      <c r="BR55" s="80" t="str">
        <f t="shared" si="85"/>
        <v/>
      </c>
      <c r="BS55" s="80" t="str">
        <f t="shared" si="86"/>
        <v/>
      </c>
      <c r="BT55" s="80" t="str">
        <f t="shared" si="87"/>
        <v/>
      </c>
      <c r="BU55" s="80" t="str">
        <f t="shared" si="88"/>
        <v/>
      </c>
      <c r="BV55" s="80" t="str">
        <f t="shared" si="89"/>
        <v/>
      </c>
      <c r="BW55" s="80" t="str">
        <f t="shared" si="90"/>
        <v/>
      </c>
      <c r="BX55" s="80" t="str">
        <f t="shared" si="91"/>
        <v/>
      </c>
      <c r="BY55" s="80" t="str">
        <f t="shared" si="92"/>
        <v/>
      </c>
      <c r="BZ55" s="80" t="str">
        <f t="shared" si="93"/>
        <v/>
      </c>
      <c r="CA55" s="80" t="str">
        <f t="shared" si="94"/>
        <v/>
      </c>
      <c r="CB55" s="80" t="str">
        <f t="shared" si="95"/>
        <v/>
      </c>
      <c r="CC55" s="80" t="str">
        <f t="shared" si="96"/>
        <v/>
      </c>
      <c r="CD55" s="80" t="str">
        <f t="shared" si="97"/>
        <v/>
      </c>
      <c r="CE55" s="80" t="str">
        <f t="shared" si="98"/>
        <v/>
      </c>
      <c r="CF55" s="80" t="str">
        <f t="shared" si="99"/>
        <v/>
      </c>
      <c r="CG55" s="80" t="str">
        <f t="shared" si="100"/>
        <v/>
      </c>
      <c r="CH55" s="389" t="str">
        <f t="shared" si="101"/>
        <v/>
      </c>
      <c r="CI55" s="237" t="str">
        <f t="shared" si="102"/>
        <v/>
      </c>
      <c r="CJ55" s="237" t="str">
        <f t="shared" si="103"/>
        <v/>
      </c>
      <c r="CK55" s="237" t="str">
        <f t="shared" si="104"/>
        <v/>
      </c>
      <c r="CL55" s="237" t="str">
        <f t="shared" si="105"/>
        <v/>
      </c>
      <c r="CM55" s="237" t="str">
        <f t="shared" si="106"/>
        <v/>
      </c>
      <c r="CN55" s="237" t="str">
        <f t="shared" si="107"/>
        <v/>
      </c>
      <c r="CO55" s="237" t="str">
        <f t="shared" si="108"/>
        <v/>
      </c>
      <c r="CP55" s="237" t="str">
        <f t="shared" si="109"/>
        <v/>
      </c>
      <c r="CQ55" s="237" t="str">
        <f t="shared" si="110"/>
        <v/>
      </c>
      <c r="CR55" s="237" t="str">
        <f t="shared" si="111"/>
        <v/>
      </c>
      <c r="CS55" s="237" t="str">
        <f t="shared" si="112"/>
        <v/>
      </c>
      <c r="CT55" s="237" t="str">
        <f t="shared" si="113"/>
        <v/>
      </c>
      <c r="CU55" s="237" t="str">
        <f t="shared" si="114"/>
        <v/>
      </c>
      <c r="CV55" s="237" t="str">
        <f t="shared" si="115"/>
        <v/>
      </c>
      <c r="CW55" s="237" t="str">
        <f t="shared" si="118"/>
        <v/>
      </c>
      <c r="CX55" s="237" t="str">
        <f t="shared" si="118"/>
        <v/>
      </c>
      <c r="CY55" s="237" t="str">
        <f t="shared" si="118"/>
        <v/>
      </c>
      <c r="CZ55" s="237" t="str">
        <f t="shared" si="118"/>
        <v/>
      </c>
      <c r="DA55" s="237" t="str">
        <f t="shared" si="118"/>
        <v/>
      </c>
      <c r="DB55" s="237" t="str">
        <f t="shared" si="117"/>
        <v/>
      </c>
      <c r="DC55" s="237" t="str">
        <f t="shared" si="117"/>
        <v/>
      </c>
      <c r="DD55" s="237" t="str">
        <f t="shared" si="117"/>
        <v/>
      </c>
      <c r="DE55" s="237" t="str">
        <f t="shared" si="117"/>
        <v/>
      </c>
      <c r="DF55" s="237" t="str">
        <f t="shared" si="117"/>
        <v/>
      </c>
      <c r="DG55" s="237" t="str">
        <f t="shared" si="117"/>
        <v/>
      </c>
      <c r="DH55" s="237" t="str">
        <f t="shared" si="117"/>
        <v/>
      </c>
      <c r="DI55" s="237" t="str">
        <f t="shared" si="117"/>
        <v/>
      </c>
      <c r="DJ55" s="237" t="str">
        <f t="shared" si="117"/>
        <v/>
      </c>
      <c r="DK55" s="237" t="str">
        <f t="shared" si="117"/>
        <v/>
      </c>
      <c r="DL55" s="237" t="str">
        <f t="shared" si="117"/>
        <v/>
      </c>
      <c r="DM55" s="237" t="str">
        <f t="shared" si="117"/>
        <v/>
      </c>
      <c r="DN55" s="237" t="str">
        <f t="shared" si="117"/>
        <v/>
      </c>
      <c r="DO55" s="237" t="str">
        <f t="shared" si="117"/>
        <v/>
      </c>
      <c r="DP55" s="237" t="str">
        <f t="shared" si="117"/>
        <v/>
      </c>
      <c r="DQ55" s="237" t="str">
        <f t="shared" si="116"/>
        <v/>
      </c>
      <c r="DR55" s="237" t="str">
        <f t="shared" si="116"/>
        <v/>
      </c>
      <c r="DS55" s="237" t="str">
        <f t="shared" si="116"/>
        <v/>
      </c>
      <c r="DT55" s="237" t="str">
        <f t="shared" si="116"/>
        <v/>
      </c>
      <c r="DU55" s="237" t="str">
        <f t="shared" si="116"/>
        <v/>
      </c>
    </row>
    <row r="56" spans="1:125" x14ac:dyDescent="0.35">
      <c r="A56" s="575" t="s">
        <v>222</v>
      </c>
      <c r="B56" s="263" t="s">
        <v>99</v>
      </c>
      <c r="C56" s="322"/>
      <c r="D56" s="384" t="s">
        <v>223</v>
      </c>
      <c r="E56" s="158"/>
      <c r="F56" s="389">
        <f>'3 - Saisie Manuelle'!$BA$9</f>
        <v>0</v>
      </c>
      <c r="G56" s="237">
        <f>'3 - Saisie Manuelle'!$BA$10</f>
        <v>0</v>
      </c>
      <c r="H56" s="237">
        <f>'3 - Saisie Manuelle'!$BA$11</f>
        <v>0</v>
      </c>
      <c r="I56" s="237">
        <f>'3 - Saisie Manuelle'!$BA$12</f>
        <v>0</v>
      </c>
      <c r="J56" s="237">
        <f>'3 - Saisie Manuelle'!$BA$13</f>
        <v>0</v>
      </c>
      <c r="K56" s="237">
        <f>'3 - Saisie Manuelle'!$BA$14</f>
        <v>0</v>
      </c>
      <c r="L56" s="237">
        <f>'3 - Saisie Manuelle'!$BA$15</f>
        <v>0</v>
      </c>
      <c r="M56" s="237">
        <f>'3 - Saisie Manuelle'!$BA$16</f>
        <v>0</v>
      </c>
      <c r="N56" s="237">
        <f>'3 - Saisie Manuelle'!$BA$17</f>
        <v>0</v>
      </c>
      <c r="O56" s="237">
        <f>'3 - Saisie Manuelle'!$BA$18</f>
        <v>0</v>
      </c>
      <c r="P56" s="237">
        <f>'3 - Saisie Manuelle'!$BA$19</f>
        <v>0</v>
      </c>
      <c r="Q56" s="237">
        <f>'3 - Saisie Manuelle'!$BA$20</f>
        <v>0</v>
      </c>
      <c r="R56" s="237">
        <f>'3 - Saisie Manuelle'!$BA$21</f>
        <v>0</v>
      </c>
      <c r="S56" s="237">
        <f>'3 - Saisie Manuelle'!$BA$22</f>
        <v>0</v>
      </c>
      <c r="T56" s="237">
        <f>'3 - Saisie Manuelle'!$BA$23</f>
        <v>0</v>
      </c>
      <c r="U56" s="237">
        <f>'3 - Saisie Manuelle'!$BA$24</f>
        <v>0</v>
      </c>
      <c r="V56" s="237">
        <f>'3 - Saisie Manuelle'!$BA$25</f>
        <v>0</v>
      </c>
      <c r="W56" s="237">
        <f>'3 - Saisie Manuelle'!$BA$26</f>
        <v>0</v>
      </c>
      <c r="X56" s="237">
        <f>'3 - Saisie Manuelle'!$BA$27</f>
        <v>0</v>
      </c>
      <c r="Y56" s="237">
        <f>'3 - Saisie Manuelle'!$BA$28</f>
        <v>0</v>
      </c>
      <c r="Z56" s="237">
        <f>'3 - Saisie Manuelle'!$BA$29</f>
        <v>0</v>
      </c>
      <c r="AA56" s="237">
        <f>'3 - Saisie Manuelle'!$BA$30</f>
        <v>0</v>
      </c>
      <c r="AB56" s="237">
        <f>'3 - Saisie Manuelle'!$BA$31</f>
        <v>0</v>
      </c>
      <c r="AC56" s="237">
        <f>'3 - Saisie Manuelle'!$BA$32</f>
        <v>0</v>
      </c>
      <c r="AD56" s="237">
        <f>'3 - Saisie Manuelle'!$BA$33</f>
        <v>0</v>
      </c>
      <c r="AE56" s="237">
        <f>'3 - Saisie Manuelle'!$BA$34</f>
        <v>0</v>
      </c>
      <c r="AF56" s="237">
        <f>'3 - Saisie Manuelle'!$BA$35</f>
        <v>0</v>
      </c>
      <c r="AG56" s="237">
        <f>'3 - Saisie Manuelle'!$BA$36</f>
        <v>0</v>
      </c>
      <c r="AH56" s="237">
        <f>'3 - Saisie Manuelle'!$BA$37</f>
        <v>0</v>
      </c>
      <c r="AI56" s="237">
        <f>'3 - Saisie Manuelle'!$BA$38</f>
        <v>0</v>
      </c>
      <c r="AJ56" s="237">
        <f>'3 - Saisie Manuelle'!$BA$39</f>
        <v>0</v>
      </c>
      <c r="AK56" s="237">
        <f>'3 - Saisie Manuelle'!$BA$40</f>
        <v>0</v>
      </c>
      <c r="AL56" s="237">
        <f>'3 - Saisie Manuelle'!$BA$41</f>
        <v>0</v>
      </c>
      <c r="AM56" s="237">
        <f>'3 - Saisie Manuelle'!$BA$42</f>
        <v>0</v>
      </c>
      <c r="AN56" s="237">
        <f>'3 - Saisie Manuelle'!$BA$43</f>
        <v>0</v>
      </c>
      <c r="AO56" s="237">
        <f>'3 - Saisie Manuelle'!$BA$44</f>
        <v>0</v>
      </c>
      <c r="AP56" s="237">
        <f>'3 - Saisie Manuelle'!$BA$45</f>
        <v>0</v>
      </c>
      <c r="AQ56" s="237">
        <f>'3 - Saisie Manuelle'!$BA$46</f>
        <v>0</v>
      </c>
      <c r="AR56" s="237">
        <f>'3 - Saisie Manuelle'!$BA$47</f>
        <v>0</v>
      </c>
      <c r="AS56" s="237">
        <f>'3 - Saisie Manuelle'!$BA$48</f>
        <v>0</v>
      </c>
      <c r="AT56" s="389" t="str">
        <f t="shared" si="61"/>
        <v/>
      </c>
      <c r="AU56" s="237" t="str">
        <f t="shared" si="62"/>
        <v/>
      </c>
      <c r="AV56" s="237" t="str">
        <f t="shared" si="63"/>
        <v/>
      </c>
      <c r="AW56" s="237" t="str">
        <f t="shared" si="64"/>
        <v/>
      </c>
      <c r="AX56" s="237" t="str">
        <f t="shared" si="65"/>
        <v/>
      </c>
      <c r="AY56" s="237" t="str">
        <f t="shared" si="66"/>
        <v/>
      </c>
      <c r="AZ56" s="237" t="str">
        <f t="shared" si="67"/>
        <v/>
      </c>
      <c r="BA56" s="237" t="str">
        <f t="shared" si="68"/>
        <v/>
      </c>
      <c r="BB56" s="237" t="str">
        <f t="shared" si="69"/>
        <v/>
      </c>
      <c r="BC56" s="237" t="str">
        <f t="shared" si="70"/>
        <v/>
      </c>
      <c r="BD56" s="237" t="str">
        <f t="shared" si="71"/>
        <v/>
      </c>
      <c r="BE56" s="237" t="str">
        <f t="shared" si="72"/>
        <v/>
      </c>
      <c r="BF56" s="237" t="str">
        <f t="shared" si="73"/>
        <v/>
      </c>
      <c r="BG56" s="237" t="str">
        <f t="shared" si="74"/>
        <v/>
      </c>
      <c r="BH56" s="237" t="str">
        <f t="shared" si="75"/>
        <v/>
      </c>
      <c r="BI56" s="80" t="str">
        <f t="shared" si="76"/>
        <v/>
      </c>
      <c r="BJ56" s="80" t="str">
        <f t="shared" si="77"/>
        <v/>
      </c>
      <c r="BK56" s="80" t="str">
        <f t="shared" si="78"/>
        <v/>
      </c>
      <c r="BL56" s="80" t="str">
        <f t="shared" si="79"/>
        <v/>
      </c>
      <c r="BM56" s="80" t="str">
        <f t="shared" si="80"/>
        <v/>
      </c>
      <c r="BN56" s="80" t="str">
        <f t="shared" si="81"/>
        <v/>
      </c>
      <c r="BO56" s="80" t="str">
        <f t="shared" si="82"/>
        <v/>
      </c>
      <c r="BP56" s="80" t="str">
        <f t="shared" si="83"/>
        <v/>
      </c>
      <c r="BQ56" s="80" t="str">
        <f t="shared" si="84"/>
        <v/>
      </c>
      <c r="BR56" s="80" t="str">
        <f t="shared" si="85"/>
        <v/>
      </c>
      <c r="BS56" s="80" t="str">
        <f t="shared" si="86"/>
        <v/>
      </c>
      <c r="BT56" s="80" t="str">
        <f t="shared" si="87"/>
        <v/>
      </c>
      <c r="BU56" s="80" t="str">
        <f t="shared" si="88"/>
        <v/>
      </c>
      <c r="BV56" s="80" t="str">
        <f t="shared" si="89"/>
        <v/>
      </c>
      <c r="BW56" s="80" t="str">
        <f t="shared" si="90"/>
        <v/>
      </c>
      <c r="BX56" s="80" t="str">
        <f t="shared" si="91"/>
        <v/>
      </c>
      <c r="BY56" s="80" t="str">
        <f t="shared" si="92"/>
        <v/>
      </c>
      <c r="BZ56" s="80" t="str">
        <f t="shared" si="93"/>
        <v/>
      </c>
      <c r="CA56" s="80" t="str">
        <f t="shared" si="94"/>
        <v/>
      </c>
      <c r="CB56" s="80" t="str">
        <f t="shared" si="95"/>
        <v/>
      </c>
      <c r="CC56" s="80" t="str">
        <f t="shared" si="96"/>
        <v/>
      </c>
      <c r="CD56" s="80" t="str">
        <f t="shared" si="97"/>
        <v/>
      </c>
      <c r="CE56" s="80" t="str">
        <f t="shared" si="98"/>
        <v/>
      </c>
      <c r="CF56" s="80" t="str">
        <f t="shared" si="99"/>
        <v/>
      </c>
      <c r="CG56" s="80" t="str">
        <f t="shared" si="100"/>
        <v/>
      </c>
      <c r="CH56" s="389" t="str">
        <f t="shared" si="101"/>
        <v/>
      </c>
      <c r="CI56" s="237" t="str">
        <f t="shared" si="102"/>
        <v/>
      </c>
      <c r="CJ56" s="237" t="str">
        <f t="shared" si="103"/>
        <v/>
      </c>
      <c r="CK56" s="237" t="str">
        <f t="shared" si="104"/>
        <v/>
      </c>
      <c r="CL56" s="237" t="str">
        <f t="shared" si="105"/>
        <v/>
      </c>
      <c r="CM56" s="237" t="str">
        <f t="shared" si="106"/>
        <v/>
      </c>
      <c r="CN56" s="237" t="str">
        <f t="shared" si="107"/>
        <v/>
      </c>
      <c r="CO56" s="237" t="str">
        <f t="shared" si="108"/>
        <v/>
      </c>
      <c r="CP56" s="237" t="str">
        <f t="shared" si="109"/>
        <v/>
      </c>
      <c r="CQ56" s="237" t="str">
        <f t="shared" si="110"/>
        <v/>
      </c>
      <c r="CR56" s="237" t="str">
        <f t="shared" si="111"/>
        <v/>
      </c>
      <c r="CS56" s="237" t="str">
        <f t="shared" si="112"/>
        <v/>
      </c>
      <c r="CT56" s="237" t="str">
        <f t="shared" si="113"/>
        <v/>
      </c>
      <c r="CU56" s="237" t="str">
        <f t="shared" si="114"/>
        <v/>
      </c>
      <c r="CV56" s="237" t="str">
        <f t="shared" si="115"/>
        <v/>
      </c>
      <c r="CW56" s="237" t="str">
        <f t="shared" si="118"/>
        <v/>
      </c>
      <c r="CX56" s="237" t="str">
        <f t="shared" si="118"/>
        <v/>
      </c>
      <c r="CY56" s="237" t="str">
        <f t="shared" si="118"/>
        <v/>
      </c>
      <c r="CZ56" s="237" t="str">
        <f t="shared" si="118"/>
        <v/>
      </c>
      <c r="DA56" s="237" t="str">
        <f t="shared" si="118"/>
        <v/>
      </c>
      <c r="DB56" s="237" t="str">
        <f t="shared" si="117"/>
        <v/>
      </c>
      <c r="DC56" s="237" t="str">
        <f t="shared" si="117"/>
        <v/>
      </c>
      <c r="DD56" s="237" t="str">
        <f t="shared" si="117"/>
        <v/>
      </c>
      <c r="DE56" s="237" t="str">
        <f t="shared" si="117"/>
        <v/>
      </c>
      <c r="DF56" s="237" t="str">
        <f t="shared" si="117"/>
        <v/>
      </c>
      <c r="DG56" s="237" t="str">
        <f t="shared" si="117"/>
        <v/>
      </c>
      <c r="DH56" s="237" t="str">
        <f t="shared" si="117"/>
        <v/>
      </c>
      <c r="DI56" s="237" t="str">
        <f t="shared" si="117"/>
        <v/>
      </c>
      <c r="DJ56" s="237" t="str">
        <f t="shared" si="117"/>
        <v/>
      </c>
      <c r="DK56" s="237" t="str">
        <f t="shared" si="117"/>
        <v/>
      </c>
      <c r="DL56" s="237" t="str">
        <f t="shared" si="117"/>
        <v/>
      </c>
      <c r="DM56" s="237" t="str">
        <f t="shared" si="117"/>
        <v/>
      </c>
      <c r="DN56" s="237" t="str">
        <f t="shared" si="117"/>
        <v/>
      </c>
      <c r="DO56" s="237" t="str">
        <f t="shared" si="117"/>
        <v/>
      </c>
      <c r="DP56" s="237" t="str">
        <f t="shared" si="117"/>
        <v/>
      </c>
      <c r="DQ56" s="237" t="str">
        <f t="shared" si="116"/>
        <v/>
      </c>
      <c r="DR56" s="237" t="str">
        <f t="shared" si="116"/>
        <v/>
      </c>
      <c r="DS56" s="237" t="str">
        <f t="shared" si="116"/>
        <v/>
      </c>
      <c r="DT56" s="237" t="str">
        <f t="shared" si="116"/>
        <v/>
      </c>
      <c r="DU56" s="237" t="str">
        <f t="shared" si="116"/>
        <v/>
      </c>
    </row>
    <row r="57" spans="1:125" x14ac:dyDescent="0.35">
      <c r="A57" s="576"/>
      <c r="B57" s="264" t="s">
        <v>100</v>
      </c>
      <c r="C57" s="323"/>
      <c r="D57" s="385" t="s">
        <v>224</v>
      </c>
      <c r="E57" s="158"/>
      <c r="F57" s="389">
        <f>'3 - Saisie Manuelle'!$BB$9</f>
        <v>0</v>
      </c>
      <c r="G57" s="237">
        <f>'3 - Saisie Manuelle'!$BB$10</f>
        <v>0</v>
      </c>
      <c r="H57" s="237">
        <f>'3 - Saisie Manuelle'!$BB$11</f>
        <v>0</v>
      </c>
      <c r="I57" s="237">
        <f>'3 - Saisie Manuelle'!$BB$12</f>
        <v>0</v>
      </c>
      <c r="J57" s="237">
        <f>'3 - Saisie Manuelle'!$BB$13</f>
        <v>0</v>
      </c>
      <c r="K57" s="237">
        <f>'3 - Saisie Manuelle'!$BB$14</f>
        <v>0</v>
      </c>
      <c r="L57" s="237">
        <f>'3 - Saisie Manuelle'!$BB$15</f>
        <v>0</v>
      </c>
      <c r="M57" s="237">
        <f>'3 - Saisie Manuelle'!$BB$16</f>
        <v>0</v>
      </c>
      <c r="N57" s="237">
        <f>'3 - Saisie Manuelle'!$BB$17</f>
        <v>0</v>
      </c>
      <c r="O57" s="237">
        <f>'3 - Saisie Manuelle'!$BB$18</f>
        <v>0</v>
      </c>
      <c r="P57" s="237">
        <f>'3 - Saisie Manuelle'!$BB$19</f>
        <v>0</v>
      </c>
      <c r="Q57" s="237">
        <f>'3 - Saisie Manuelle'!$BB$20</f>
        <v>0</v>
      </c>
      <c r="R57" s="237">
        <f>'3 - Saisie Manuelle'!$BB$21</f>
        <v>0</v>
      </c>
      <c r="S57" s="237">
        <f>'3 - Saisie Manuelle'!$BB$22</f>
        <v>0</v>
      </c>
      <c r="T57" s="237">
        <f>'3 - Saisie Manuelle'!$BB$23</f>
        <v>0</v>
      </c>
      <c r="U57" s="237">
        <f>'3 - Saisie Manuelle'!$BB$24</f>
        <v>0</v>
      </c>
      <c r="V57" s="237">
        <f>'3 - Saisie Manuelle'!$BB$25</f>
        <v>0</v>
      </c>
      <c r="W57" s="237">
        <f>'3 - Saisie Manuelle'!$BB$26</f>
        <v>0</v>
      </c>
      <c r="X57" s="237">
        <f>'3 - Saisie Manuelle'!$BB$27</f>
        <v>0</v>
      </c>
      <c r="Y57" s="237">
        <f>'3 - Saisie Manuelle'!$BB$28</f>
        <v>0</v>
      </c>
      <c r="Z57" s="237">
        <f>'3 - Saisie Manuelle'!$BB$29</f>
        <v>0</v>
      </c>
      <c r="AA57" s="237">
        <f>'3 - Saisie Manuelle'!$BB$30</f>
        <v>0</v>
      </c>
      <c r="AB57" s="237">
        <f>'3 - Saisie Manuelle'!$BB$31</f>
        <v>0</v>
      </c>
      <c r="AC57" s="237">
        <f>'3 - Saisie Manuelle'!$BB$32</f>
        <v>0</v>
      </c>
      <c r="AD57" s="237">
        <f>'3 - Saisie Manuelle'!$BB$33</f>
        <v>0</v>
      </c>
      <c r="AE57" s="237">
        <f>'3 - Saisie Manuelle'!$BB$34</f>
        <v>0</v>
      </c>
      <c r="AF57" s="237">
        <f>'3 - Saisie Manuelle'!$BB$35</f>
        <v>0</v>
      </c>
      <c r="AG57" s="237">
        <f>'3 - Saisie Manuelle'!$BB$36</f>
        <v>0</v>
      </c>
      <c r="AH57" s="237">
        <f>'3 - Saisie Manuelle'!$BB$37</f>
        <v>0</v>
      </c>
      <c r="AI57" s="237">
        <f>'3 - Saisie Manuelle'!$BB$38</f>
        <v>0</v>
      </c>
      <c r="AJ57" s="237">
        <f>'3 - Saisie Manuelle'!$BB$39</f>
        <v>0</v>
      </c>
      <c r="AK57" s="237">
        <f>'3 - Saisie Manuelle'!$BB$40</f>
        <v>0</v>
      </c>
      <c r="AL57" s="237">
        <f>'3 - Saisie Manuelle'!$BB$41</f>
        <v>0</v>
      </c>
      <c r="AM57" s="237">
        <f>'3 - Saisie Manuelle'!$BB$42</f>
        <v>0</v>
      </c>
      <c r="AN57" s="237">
        <f>'3 - Saisie Manuelle'!$BB$43</f>
        <v>0</v>
      </c>
      <c r="AO57" s="237">
        <f>'3 - Saisie Manuelle'!$BB$44</f>
        <v>0</v>
      </c>
      <c r="AP57" s="237">
        <f>'3 - Saisie Manuelle'!$BB$45</f>
        <v>0</v>
      </c>
      <c r="AQ57" s="237">
        <f>'3 - Saisie Manuelle'!$BB$46</f>
        <v>0</v>
      </c>
      <c r="AR57" s="237">
        <f>'3 - Saisie Manuelle'!$BB$47</f>
        <v>0</v>
      </c>
      <c r="AS57" s="237">
        <f>'3 - Saisie Manuelle'!$BB$48</f>
        <v>0</v>
      </c>
      <c r="AT57" s="389" t="str">
        <f t="shared" si="61"/>
        <v/>
      </c>
      <c r="AU57" s="237" t="str">
        <f t="shared" si="62"/>
        <v/>
      </c>
      <c r="AV57" s="237" t="str">
        <f t="shared" si="63"/>
        <v/>
      </c>
      <c r="AW57" s="237" t="str">
        <f t="shared" si="64"/>
        <v/>
      </c>
      <c r="AX57" s="237" t="str">
        <f t="shared" si="65"/>
        <v/>
      </c>
      <c r="AY57" s="237" t="str">
        <f t="shared" si="66"/>
        <v/>
      </c>
      <c r="AZ57" s="237" t="str">
        <f t="shared" si="67"/>
        <v/>
      </c>
      <c r="BA57" s="237" t="str">
        <f t="shared" si="68"/>
        <v/>
      </c>
      <c r="BB57" s="237" t="str">
        <f t="shared" si="69"/>
        <v/>
      </c>
      <c r="BC57" s="237" t="str">
        <f t="shared" si="70"/>
        <v/>
      </c>
      <c r="BD57" s="237" t="str">
        <f t="shared" si="71"/>
        <v/>
      </c>
      <c r="BE57" s="237" t="str">
        <f t="shared" si="72"/>
        <v/>
      </c>
      <c r="BF57" s="237" t="str">
        <f t="shared" si="73"/>
        <v/>
      </c>
      <c r="BG57" s="237" t="str">
        <f t="shared" si="74"/>
        <v/>
      </c>
      <c r="BH57" s="237" t="str">
        <f t="shared" si="75"/>
        <v/>
      </c>
      <c r="BI57" s="80" t="str">
        <f t="shared" si="76"/>
        <v/>
      </c>
      <c r="BJ57" s="80" t="str">
        <f t="shared" si="77"/>
        <v/>
      </c>
      <c r="BK57" s="80" t="str">
        <f t="shared" si="78"/>
        <v/>
      </c>
      <c r="BL57" s="80" t="str">
        <f t="shared" si="79"/>
        <v/>
      </c>
      <c r="BM57" s="80" t="str">
        <f t="shared" si="80"/>
        <v/>
      </c>
      <c r="BN57" s="80" t="str">
        <f t="shared" si="81"/>
        <v/>
      </c>
      <c r="BO57" s="80" t="str">
        <f t="shared" si="82"/>
        <v/>
      </c>
      <c r="BP57" s="80" t="str">
        <f t="shared" si="83"/>
        <v/>
      </c>
      <c r="BQ57" s="80" t="str">
        <f t="shared" si="84"/>
        <v/>
      </c>
      <c r="BR57" s="80" t="str">
        <f t="shared" si="85"/>
        <v/>
      </c>
      <c r="BS57" s="80" t="str">
        <f t="shared" si="86"/>
        <v/>
      </c>
      <c r="BT57" s="80" t="str">
        <f t="shared" si="87"/>
        <v/>
      </c>
      <c r="BU57" s="80" t="str">
        <f t="shared" si="88"/>
        <v/>
      </c>
      <c r="BV57" s="80" t="str">
        <f t="shared" si="89"/>
        <v/>
      </c>
      <c r="BW57" s="80" t="str">
        <f t="shared" si="90"/>
        <v/>
      </c>
      <c r="BX57" s="80" t="str">
        <f t="shared" si="91"/>
        <v/>
      </c>
      <c r="BY57" s="80" t="str">
        <f t="shared" si="92"/>
        <v/>
      </c>
      <c r="BZ57" s="80" t="str">
        <f t="shared" si="93"/>
        <v/>
      </c>
      <c r="CA57" s="80" t="str">
        <f t="shared" si="94"/>
        <v/>
      </c>
      <c r="CB57" s="80" t="str">
        <f t="shared" si="95"/>
        <v/>
      </c>
      <c r="CC57" s="80" t="str">
        <f t="shared" si="96"/>
        <v/>
      </c>
      <c r="CD57" s="80" t="str">
        <f t="shared" si="97"/>
        <v/>
      </c>
      <c r="CE57" s="80" t="str">
        <f t="shared" si="98"/>
        <v/>
      </c>
      <c r="CF57" s="80" t="str">
        <f t="shared" si="99"/>
        <v/>
      </c>
      <c r="CG57" s="80" t="str">
        <f t="shared" si="100"/>
        <v/>
      </c>
      <c r="CH57" s="389" t="str">
        <f t="shared" si="101"/>
        <v/>
      </c>
      <c r="CI57" s="237" t="str">
        <f t="shared" si="102"/>
        <v/>
      </c>
      <c r="CJ57" s="237" t="str">
        <f t="shared" si="103"/>
        <v/>
      </c>
      <c r="CK57" s="237" t="str">
        <f t="shared" si="104"/>
        <v/>
      </c>
      <c r="CL57" s="237" t="str">
        <f t="shared" si="105"/>
        <v/>
      </c>
      <c r="CM57" s="237" t="str">
        <f t="shared" si="106"/>
        <v/>
      </c>
      <c r="CN57" s="237" t="str">
        <f t="shared" si="107"/>
        <v/>
      </c>
      <c r="CO57" s="237" t="str">
        <f t="shared" si="108"/>
        <v/>
      </c>
      <c r="CP57" s="237" t="str">
        <f t="shared" si="109"/>
        <v/>
      </c>
      <c r="CQ57" s="237" t="str">
        <f t="shared" si="110"/>
        <v/>
      </c>
      <c r="CR57" s="237" t="str">
        <f t="shared" si="111"/>
        <v/>
      </c>
      <c r="CS57" s="237" t="str">
        <f t="shared" si="112"/>
        <v/>
      </c>
      <c r="CT57" s="237" t="str">
        <f t="shared" si="113"/>
        <v/>
      </c>
      <c r="CU57" s="237" t="str">
        <f t="shared" si="114"/>
        <v/>
      </c>
      <c r="CV57" s="237" t="str">
        <f t="shared" si="115"/>
        <v/>
      </c>
      <c r="CW57" s="237" t="str">
        <f t="shared" si="118"/>
        <v/>
      </c>
      <c r="CX57" s="237" t="str">
        <f t="shared" si="118"/>
        <v/>
      </c>
      <c r="CY57" s="237" t="str">
        <f t="shared" si="118"/>
        <v/>
      </c>
      <c r="CZ57" s="237" t="str">
        <f t="shared" si="118"/>
        <v/>
      </c>
      <c r="DA57" s="237" t="str">
        <f t="shared" si="118"/>
        <v/>
      </c>
      <c r="DB57" s="237" t="str">
        <f t="shared" si="117"/>
        <v/>
      </c>
      <c r="DC57" s="237" t="str">
        <f t="shared" si="117"/>
        <v/>
      </c>
      <c r="DD57" s="237" t="str">
        <f t="shared" si="117"/>
        <v/>
      </c>
      <c r="DE57" s="237" t="str">
        <f t="shared" si="117"/>
        <v/>
      </c>
      <c r="DF57" s="237" t="str">
        <f t="shared" si="117"/>
        <v/>
      </c>
      <c r="DG57" s="237" t="str">
        <f t="shared" si="117"/>
        <v/>
      </c>
      <c r="DH57" s="237" t="str">
        <f t="shared" si="117"/>
        <v/>
      </c>
      <c r="DI57" s="237" t="str">
        <f t="shared" si="117"/>
        <v/>
      </c>
      <c r="DJ57" s="237" t="str">
        <f t="shared" si="117"/>
        <v/>
      </c>
      <c r="DK57" s="237" t="str">
        <f t="shared" si="117"/>
        <v/>
      </c>
      <c r="DL57" s="237" t="str">
        <f t="shared" si="117"/>
        <v/>
      </c>
      <c r="DM57" s="237" t="str">
        <f t="shared" si="117"/>
        <v/>
      </c>
      <c r="DN57" s="237" t="str">
        <f t="shared" si="117"/>
        <v/>
      </c>
      <c r="DO57" s="237" t="str">
        <f t="shared" si="117"/>
        <v/>
      </c>
      <c r="DP57" s="237" t="str">
        <f t="shared" si="117"/>
        <v/>
      </c>
      <c r="DQ57" s="237" t="str">
        <f t="shared" si="116"/>
        <v/>
      </c>
      <c r="DR57" s="237" t="str">
        <f t="shared" si="116"/>
        <v/>
      </c>
      <c r="DS57" s="237" t="str">
        <f t="shared" si="116"/>
        <v/>
      </c>
      <c r="DT57" s="237" t="str">
        <f t="shared" si="116"/>
        <v/>
      </c>
      <c r="DU57" s="237" t="str">
        <f t="shared" si="116"/>
        <v/>
      </c>
    </row>
    <row r="58" spans="1:125" x14ac:dyDescent="0.35">
      <c r="A58" s="576"/>
      <c r="B58" s="264" t="s">
        <v>101</v>
      </c>
      <c r="C58" s="323"/>
      <c r="D58" s="385" t="s">
        <v>225</v>
      </c>
      <c r="E58" s="158"/>
      <c r="F58" s="389">
        <f>'3 - Saisie Manuelle'!$BC$9</f>
        <v>0</v>
      </c>
      <c r="G58" s="237">
        <f>'3 - Saisie Manuelle'!$BC$10</f>
        <v>0</v>
      </c>
      <c r="H58" s="237">
        <f>'3 - Saisie Manuelle'!$BC$11</f>
        <v>0</v>
      </c>
      <c r="I58" s="237">
        <f>'3 - Saisie Manuelle'!$BC$12</f>
        <v>0</v>
      </c>
      <c r="J58" s="237">
        <f>'3 - Saisie Manuelle'!$BC$13</f>
        <v>0</v>
      </c>
      <c r="K58" s="237">
        <f>'3 - Saisie Manuelle'!$BC$14</f>
        <v>0</v>
      </c>
      <c r="L58" s="237">
        <f>'3 - Saisie Manuelle'!$BC$15</f>
        <v>0</v>
      </c>
      <c r="M58" s="237">
        <f>'3 - Saisie Manuelle'!$BC$16</f>
        <v>0</v>
      </c>
      <c r="N58" s="237">
        <f>'3 - Saisie Manuelle'!$BC$17</f>
        <v>0</v>
      </c>
      <c r="O58" s="237">
        <f>'3 - Saisie Manuelle'!$BC$18</f>
        <v>0</v>
      </c>
      <c r="P58" s="237">
        <f>'3 - Saisie Manuelle'!$BC$19</f>
        <v>0</v>
      </c>
      <c r="Q58" s="237">
        <f>'3 - Saisie Manuelle'!$BC$20</f>
        <v>0</v>
      </c>
      <c r="R58" s="237">
        <f>'3 - Saisie Manuelle'!$BC$21</f>
        <v>0</v>
      </c>
      <c r="S58" s="237">
        <f>'3 - Saisie Manuelle'!$BC$22</f>
        <v>0</v>
      </c>
      <c r="T58" s="237">
        <f>'3 - Saisie Manuelle'!$BC$23</f>
        <v>0</v>
      </c>
      <c r="U58" s="237">
        <f>'3 - Saisie Manuelle'!$BC$24</f>
        <v>0</v>
      </c>
      <c r="V58" s="237">
        <f>'3 - Saisie Manuelle'!$BC$25</f>
        <v>0</v>
      </c>
      <c r="W58" s="237">
        <f>'3 - Saisie Manuelle'!$BC$26</f>
        <v>0</v>
      </c>
      <c r="X58" s="237">
        <f>'3 - Saisie Manuelle'!$BC$27</f>
        <v>0</v>
      </c>
      <c r="Y58" s="237">
        <f>'3 - Saisie Manuelle'!$BC$28</f>
        <v>0</v>
      </c>
      <c r="Z58" s="237">
        <f>'3 - Saisie Manuelle'!$BC$29</f>
        <v>0</v>
      </c>
      <c r="AA58" s="237">
        <f>'3 - Saisie Manuelle'!$BC$30</f>
        <v>0</v>
      </c>
      <c r="AB58" s="237">
        <f>'3 - Saisie Manuelle'!$BC$31</f>
        <v>0</v>
      </c>
      <c r="AC58" s="237">
        <f>'3 - Saisie Manuelle'!$BC$32</f>
        <v>0</v>
      </c>
      <c r="AD58" s="237">
        <f>'3 - Saisie Manuelle'!$BC$33</f>
        <v>0</v>
      </c>
      <c r="AE58" s="237">
        <f>'3 - Saisie Manuelle'!$BC$34</f>
        <v>0</v>
      </c>
      <c r="AF58" s="237">
        <f>'3 - Saisie Manuelle'!$BC$35</f>
        <v>0</v>
      </c>
      <c r="AG58" s="237">
        <f>'3 - Saisie Manuelle'!$BC$36</f>
        <v>0</v>
      </c>
      <c r="AH58" s="237">
        <f>'3 - Saisie Manuelle'!$BC$37</f>
        <v>0</v>
      </c>
      <c r="AI58" s="237">
        <f>'3 - Saisie Manuelle'!$BC$38</f>
        <v>0</v>
      </c>
      <c r="AJ58" s="237">
        <f>'3 - Saisie Manuelle'!$BC$39</f>
        <v>0</v>
      </c>
      <c r="AK58" s="237">
        <f>'3 - Saisie Manuelle'!$BC$40</f>
        <v>0</v>
      </c>
      <c r="AL58" s="237">
        <f>'3 - Saisie Manuelle'!$BC$41</f>
        <v>0</v>
      </c>
      <c r="AM58" s="237">
        <f>'3 - Saisie Manuelle'!$BC$42</f>
        <v>0</v>
      </c>
      <c r="AN58" s="237">
        <f>'3 - Saisie Manuelle'!$BC$43</f>
        <v>0</v>
      </c>
      <c r="AO58" s="237">
        <f>'3 - Saisie Manuelle'!$BC$44</f>
        <v>0</v>
      </c>
      <c r="AP58" s="237">
        <f>'3 - Saisie Manuelle'!$BC$45</f>
        <v>0</v>
      </c>
      <c r="AQ58" s="237">
        <f>'3 - Saisie Manuelle'!$BC$46</f>
        <v>0</v>
      </c>
      <c r="AR58" s="237">
        <f>'3 - Saisie Manuelle'!$BC$47</f>
        <v>0</v>
      </c>
      <c r="AS58" s="237">
        <f>'3 - Saisie Manuelle'!$BC$48</f>
        <v>0</v>
      </c>
      <c r="AT58" s="389" t="str">
        <f t="shared" si="61"/>
        <v/>
      </c>
      <c r="AU58" s="237" t="str">
        <f t="shared" si="62"/>
        <v/>
      </c>
      <c r="AV58" s="237" t="str">
        <f t="shared" si="63"/>
        <v/>
      </c>
      <c r="AW58" s="237" t="str">
        <f t="shared" si="64"/>
        <v/>
      </c>
      <c r="AX58" s="237" t="str">
        <f t="shared" si="65"/>
        <v/>
      </c>
      <c r="AY58" s="237" t="str">
        <f t="shared" si="66"/>
        <v/>
      </c>
      <c r="AZ58" s="237" t="str">
        <f t="shared" si="67"/>
        <v/>
      </c>
      <c r="BA58" s="237" t="str">
        <f t="shared" si="68"/>
        <v/>
      </c>
      <c r="BB58" s="237" t="str">
        <f t="shared" si="69"/>
        <v/>
      </c>
      <c r="BC58" s="237" t="str">
        <f t="shared" si="70"/>
        <v/>
      </c>
      <c r="BD58" s="237" t="str">
        <f t="shared" si="71"/>
        <v/>
      </c>
      <c r="BE58" s="237" t="str">
        <f t="shared" si="72"/>
        <v/>
      </c>
      <c r="BF58" s="237" t="str">
        <f t="shared" si="73"/>
        <v/>
      </c>
      <c r="BG58" s="237" t="str">
        <f t="shared" si="74"/>
        <v/>
      </c>
      <c r="BH58" s="237" t="str">
        <f t="shared" si="75"/>
        <v/>
      </c>
      <c r="BI58" s="80" t="str">
        <f t="shared" si="76"/>
        <v/>
      </c>
      <c r="BJ58" s="80" t="str">
        <f t="shared" si="77"/>
        <v/>
      </c>
      <c r="BK58" s="80" t="str">
        <f t="shared" si="78"/>
        <v/>
      </c>
      <c r="BL58" s="80" t="str">
        <f t="shared" si="79"/>
        <v/>
      </c>
      <c r="BM58" s="80" t="str">
        <f t="shared" si="80"/>
        <v/>
      </c>
      <c r="BN58" s="80" t="str">
        <f t="shared" si="81"/>
        <v/>
      </c>
      <c r="BO58" s="80" t="str">
        <f t="shared" si="82"/>
        <v/>
      </c>
      <c r="BP58" s="80" t="str">
        <f t="shared" si="83"/>
        <v/>
      </c>
      <c r="BQ58" s="80" t="str">
        <f t="shared" si="84"/>
        <v/>
      </c>
      <c r="BR58" s="80" t="str">
        <f t="shared" si="85"/>
        <v/>
      </c>
      <c r="BS58" s="80" t="str">
        <f t="shared" si="86"/>
        <v/>
      </c>
      <c r="BT58" s="80" t="str">
        <f t="shared" si="87"/>
        <v/>
      </c>
      <c r="BU58" s="80" t="str">
        <f t="shared" si="88"/>
        <v/>
      </c>
      <c r="BV58" s="80" t="str">
        <f t="shared" si="89"/>
        <v/>
      </c>
      <c r="BW58" s="80" t="str">
        <f t="shared" si="90"/>
        <v/>
      </c>
      <c r="BX58" s="80" t="str">
        <f t="shared" si="91"/>
        <v/>
      </c>
      <c r="BY58" s="80" t="str">
        <f t="shared" si="92"/>
        <v/>
      </c>
      <c r="BZ58" s="80" t="str">
        <f t="shared" si="93"/>
        <v/>
      </c>
      <c r="CA58" s="80" t="str">
        <f t="shared" si="94"/>
        <v/>
      </c>
      <c r="CB58" s="80" t="str">
        <f t="shared" si="95"/>
        <v/>
      </c>
      <c r="CC58" s="80" t="str">
        <f t="shared" si="96"/>
        <v/>
      </c>
      <c r="CD58" s="80" t="str">
        <f t="shared" si="97"/>
        <v/>
      </c>
      <c r="CE58" s="80" t="str">
        <f t="shared" si="98"/>
        <v/>
      </c>
      <c r="CF58" s="80" t="str">
        <f t="shared" si="99"/>
        <v/>
      </c>
      <c r="CG58" s="80" t="str">
        <f t="shared" si="100"/>
        <v/>
      </c>
      <c r="CH58" s="389" t="str">
        <f t="shared" si="101"/>
        <v/>
      </c>
      <c r="CI58" s="237" t="str">
        <f t="shared" si="102"/>
        <v/>
      </c>
      <c r="CJ58" s="237" t="str">
        <f t="shared" si="103"/>
        <v/>
      </c>
      <c r="CK58" s="237" t="str">
        <f t="shared" si="104"/>
        <v/>
      </c>
      <c r="CL58" s="237" t="str">
        <f t="shared" si="105"/>
        <v/>
      </c>
      <c r="CM58" s="237" t="str">
        <f t="shared" si="106"/>
        <v/>
      </c>
      <c r="CN58" s="237" t="str">
        <f t="shared" si="107"/>
        <v/>
      </c>
      <c r="CO58" s="237" t="str">
        <f t="shared" si="108"/>
        <v/>
      </c>
      <c r="CP58" s="237" t="str">
        <f t="shared" si="109"/>
        <v/>
      </c>
      <c r="CQ58" s="237" t="str">
        <f t="shared" si="110"/>
        <v/>
      </c>
      <c r="CR58" s="237" t="str">
        <f t="shared" si="111"/>
        <v/>
      </c>
      <c r="CS58" s="237" t="str">
        <f t="shared" si="112"/>
        <v/>
      </c>
      <c r="CT58" s="237" t="str">
        <f t="shared" si="113"/>
        <v/>
      </c>
      <c r="CU58" s="237" t="str">
        <f t="shared" si="114"/>
        <v/>
      </c>
      <c r="CV58" s="237" t="str">
        <f t="shared" si="115"/>
        <v/>
      </c>
      <c r="CW58" s="237" t="str">
        <f t="shared" si="118"/>
        <v/>
      </c>
      <c r="CX58" s="237" t="str">
        <f t="shared" si="118"/>
        <v/>
      </c>
      <c r="CY58" s="237" t="str">
        <f t="shared" si="118"/>
        <v/>
      </c>
      <c r="CZ58" s="237" t="str">
        <f t="shared" si="118"/>
        <v/>
      </c>
      <c r="DA58" s="237" t="str">
        <f t="shared" si="118"/>
        <v/>
      </c>
      <c r="DB58" s="237" t="str">
        <f t="shared" si="117"/>
        <v/>
      </c>
      <c r="DC58" s="237" t="str">
        <f t="shared" si="117"/>
        <v/>
      </c>
      <c r="DD58" s="237" t="str">
        <f t="shared" si="117"/>
        <v/>
      </c>
      <c r="DE58" s="237" t="str">
        <f t="shared" si="117"/>
        <v/>
      </c>
      <c r="DF58" s="237" t="str">
        <f t="shared" si="117"/>
        <v/>
      </c>
      <c r="DG58" s="237" t="str">
        <f t="shared" si="117"/>
        <v/>
      </c>
      <c r="DH58" s="237" t="str">
        <f t="shared" si="117"/>
        <v/>
      </c>
      <c r="DI58" s="237" t="str">
        <f t="shared" si="117"/>
        <v/>
      </c>
      <c r="DJ58" s="237" t="str">
        <f t="shared" si="117"/>
        <v/>
      </c>
      <c r="DK58" s="237" t="str">
        <f t="shared" si="117"/>
        <v/>
      </c>
      <c r="DL58" s="237" t="str">
        <f t="shared" si="117"/>
        <v/>
      </c>
      <c r="DM58" s="237" t="str">
        <f t="shared" si="117"/>
        <v/>
      </c>
      <c r="DN58" s="237" t="str">
        <f t="shared" si="117"/>
        <v/>
      </c>
      <c r="DO58" s="237" t="str">
        <f t="shared" si="117"/>
        <v/>
      </c>
      <c r="DP58" s="237" t="str">
        <f t="shared" si="117"/>
        <v/>
      </c>
      <c r="DQ58" s="237" t="str">
        <f t="shared" si="116"/>
        <v/>
      </c>
      <c r="DR58" s="237" t="str">
        <f t="shared" si="116"/>
        <v/>
      </c>
      <c r="DS58" s="237" t="str">
        <f t="shared" si="116"/>
        <v/>
      </c>
      <c r="DT58" s="237" t="str">
        <f t="shared" si="116"/>
        <v/>
      </c>
      <c r="DU58" s="237" t="str">
        <f t="shared" si="116"/>
        <v/>
      </c>
    </row>
    <row r="59" spans="1:125" ht="38.25" x14ac:dyDescent="0.35">
      <c r="A59" s="576"/>
      <c r="B59" s="264" t="s">
        <v>228</v>
      </c>
      <c r="C59" s="323"/>
      <c r="D59" s="385" t="s">
        <v>226</v>
      </c>
      <c r="E59" s="158"/>
      <c r="F59" s="389">
        <f>'3 - Saisie Manuelle'!$BD$9</f>
        <v>0</v>
      </c>
      <c r="G59" s="237">
        <f>'3 - Saisie Manuelle'!$BD$10</f>
        <v>0</v>
      </c>
      <c r="H59" s="237">
        <f>'3 - Saisie Manuelle'!$BD$11</f>
        <v>0</v>
      </c>
      <c r="I59" s="237">
        <f>'3 - Saisie Manuelle'!$BD$12</f>
        <v>0</v>
      </c>
      <c r="J59" s="237">
        <f>'3 - Saisie Manuelle'!$BD$13</f>
        <v>0</v>
      </c>
      <c r="K59" s="237">
        <f>'3 - Saisie Manuelle'!$BD$14</f>
        <v>0</v>
      </c>
      <c r="L59" s="237">
        <f>'3 - Saisie Manuelle'!$BD$15</f>
        <v>0</v>
      </c>
      <c r="M59" s="237">
        <f>'3 - Saisie Manuelle'!$BD$16</f>
        <v>0</v>
      </c>
      <c r="N59" s="237">
        <f>'3 - Saisie Manuelle'!$BD$17</f>
        <v>0</v>
      </c>
      <c r="O59" s="237">
        <f>'3 - Saisie Manuelle'!$BD$18</f>
        <v>0</v>
      </c>
      <c r="P59" s="237">
        <f>'3 - Saisie Manuelle'!$BD$19</f>
        <v>0</v>
      </c>
      <c r="Q59" s="237">
        <f>'3 - Saisie Manuelle'!$BD$20</f>
        <v>0</v>
      </c>
      <c r="R59" s="237">
        <f>'3 - Saisie Manuelle'!$BD$21</f>
        <v>0</v>
      </c>
      <c r="S59" s="237">
        <f>'3 - Saisie Manuelle'!$BD$22</f>
        <v>0</v>
      </c>
      <c r="T59" s="237">
        <f>'3 - Saisie Manuelle'!$BD$23</f>
        <v>0</v>
      </c>
      <c r="U59" s="237">
        <f>'3 - Saisie Manuelle'!$BD$24</f>
        <v>0</v>
      </c>
      <c r="V59" s="237">
        <f>'3 - Saisie Manuelle'!$BD$25</f>
        <v>0</v>
      </c>
      <c r="W59" s="237">
        <f>'3 - Saisie Manuelle'!$BD$26</f>
        <v>0</v>
      </c>
      <c r="X59" s="237">
        <f>'3 - Saisie Manuelle'!$BD$27</f>
        <v>0</v>
      </c>
      <c r="Y59" s="237">
        <f>'3 - Saisie Manuelle'!$BD$28</f>
        <v>0</v>
      </c>
      <c r="Z59" s="237">
        <f>'3 - Saisie Manuelle'!$BD$29</f>
        <v>0</v>
      </c>
      <c r="AA59" s="237">
        <f>'3 - Saisie Manuelle'!$BD$30</f>
        <v>0</v>
      </c>
      <c r="AB59" s="237">
        <f>'3 - Saisie Manuelle'!$BD$31</f>
        <v>0</v>
      </c>
      <c r="AC59" s="237">
        <f>'3 - Saisie Manuelle'!$BD$32</f>
        <v>0</v>
      </c>
      <c r="AD59" s="237">
        <f>'3 - Saisie Manuelle'!$BD$33</f>
        <v>0</v>
      </c>
      <c r="AE59" s="237">
        <f>'3 - Saisie Manuelle'!$BD$34</f>
        <v>0</v>
      </c>
      <c r="AF59" s="237">
        <f>'3 - Saisie Manuelle'!$BD$35</f>
        <v>0</v>
      </c>
      <c r="AG59" s="237">
        <f>'3 - Saisie Manuelle'!$BD$36</f>
        <v>0</v>
      </c>
      <c r="AH59" s="237">
        <f>'3 - Saisie Manuelle'!$BD$37</f>
        <v>0</v>
      </c>
      <c r="AI59" s="237">
        <f>'3 - Saisie Manuelle'!$BD$38</f>
        <v>0</v>
      </c>
      <c r="AJ59" s="237">
        <f>'3 - Saisie Manuelle'!$BD$39</f>
        <v>0</v>
      </c>
      <c r="AK59" s="237">
        <f>'3 - Saisie Manuelle'!$BD$40</f>
        <v>0</v>
      </c>
      <c r="AL59" s="237">
        <f>'3 - Saisie Manuelle'!$BD$41</f>
        <v>0</v>
      </c>
      <c r="AM59" s="237">
        <f>'3 - Saisie Manuelle'!$BD$42</f>
        <v>0</v>
      </c>
      <c r="AN59" s="237">
        <f>'3 - Saisie Manuelle'!$BD$43</f>
        <v>0</v>
      </c>
      <c r="AO59" s="237">
        <f>'3 - Saisie Manuelle'!$BD$44</f>
        <v>0</v>
      </c>
      <c r="AP59" s="237">
        <f>'3 - Saisie Manuelle'!$BD$45</f>
        <v>0</v>
      </c>
      <c r="AQ59" s="237">
        <f>'3 - Saisie Manuelle'!$BD$46</f>
        <v>0</v>
      </c>
      <c r="AR59" s="237">
        <f>'3 - Saisie Manuelle'!$BD$47</f>
        <v>0</v>
      </c>
      <c r="AS59" s="237">
        <f>'3 - Saisie Manuelle'!$BD$48</f>
        <v>0</v>
      </c>
      <c r="AT59" s="389" t="str">
        <f t="shared" si="61"/>
        <v/>
      </c>
      <c r="AU59" s="237" t="str">
        <f t="shared" si="62"/>
        <v/>
      </c>
      <c r="AV59" s="237" t="str">
        <f t="shared" si="63"/>
        <v/>
      </c>
      <c r="AW59" s="237" t="str">
        <f t="shared" si="64"/>
        <v/>
      </c>
      <c r="AX59" s="237" t="str">
        <f t="shared" si="65"/>
        <v/>
      </c>
      <c r="AY59" s="237" t="str">
        <f t="shared" si="66"/>
        <v/>
      </c>
      <c r="AZ59" s="237" t="str">
        <f t="shared" si="67"/>
        <v/>
      </c>
      <c r="BA59" s="237" t="str">
        <f t="shared" si="68"/>
        <v/>
      </c>
      <c r="BB59" s="237" t="str">
        <f t="shared" si="69"/>
        <v/>
      </c>
      <c r="BC59" s="237" t="str">
        <f t="shared" si="70"/>
        <v/>
      </c>
      <c r="BD59" s="237" t="str">
        <f t="shared" si="71"/>
        <v/>
      </c>
      <c r="BE59" s="237" t="str">
        <f t="shared" si="72"/>
        <v/>
      </c>
      <c r="BF59" s="237" t="str">
        <f t="shared" si="73"/>
        <v/>
      </c>
      <c r="BG59" s="237" t="str">
        <f t="shared" si="74"/>
        <v/>
      </c>
      <c r="BH59" s="237" t="str">
        <f t="shared" si="75"/>
        <v/>
      </c>
      <c r="BI59" s="80" t="str">
        <f t="shared" si="76"/>
        <v/>
      </c>
      <c r="BJ59" s="80" t="str">
        <f t="shared" si="77"/>
        <v/>
      </c>
      <c r="BK59" s="80" t="str">
        <f t="shared" si="78"/>
        <v/>
      </c>
      <c r="BL59" s="80" t="str">
        <f t="shared" si="79"/>
        <v/>
      </c>
      <c r="BM59" s="80" t="str">
        <f t="shared" si="80"/>
        <v/>
      </c>
      <c r="BN59" s="80" t="str">
        <f t="shared" si="81"/>
        <v/>
      </c>
      <c r="BO59" s="80" t="str">
        <f t="shared" si="82"/>
        <v/>
      </c>
      <c r="BP59" s="80" t="str">
        <f t="shared" si="83"/>
        <v/>
      </c>
      <c r="BQ59" s="80" t="str">
        <f t="shared" si="84"/>
        <v/>
      </c>
      <c r="BR59" s="80" t="str">
        <f t="shared" si="85"/>
        <v/>
      </c>
      <c r="BS59" s="80" t="str">
        <f t="shared" si="86"/>
        <v/>
      </c>
      <c r="BT59" s="80" t="str">
        <f t="shared" si="87"/>
        <v/>
      </c>
      <c r="BU59" s="80" t="str">
        <f t="shared" si="88"/>
        <v/>
      </c>
      <c r="BV59" s="80" t="str">
        <f t="shared" si="89"/>
        <v/>
      </c>
      <c r="BW59" s="80" t="str">
        <f t="shared" si="90"/>
        <v/>
      </c>
      <c r="BX59" s="80" t="str">
        <f t="shared" si="91"/>
        <v/>
      </c>
      <c r="BY59" s="80" t="str">
        <f t="shared" si="92"/>
        <v/>
      </c>
      <c r="BZ59" s="80" t="str">
        <f t="shared" si="93"/>
        <v/>
      </c>
      <c r="CA59" s="80" t="str">
        <f t="shared" si="94"/>
        <v/>
      </c>
      <c r="CB59" s="80" t="str">
        <f t="shared" si="95"/>
        <v/>
      </c>
      <c r="CC59" s="80" t="str">
        <f t="shared" si="96"/>
        <v/>
      </c>
      <c r="CD59" s="80" t="str">
        <f t="shared" si="97"/>
        <v/>
      </c>
      <c r="CE59" s="80" t="str">
        <f t="shared" si="98"/>
        <v/>
      </c>
      <c r="CF59" s="80" t="str">
        <f t="shared" si="99"/>
        <v/>
      </c>
      <c r="CG59" s="80" t="str">
        <f t="shared" si="100"/>
        <v/>
      </c>
      <c r="CH59" s="389" t="str">
        <f t="shared" si="101"/>
        <v/>
      </c>
      <c r="CI59" s="237" t="str">
        <f t="shared" si="102"/>
        <v/>
      </c>
      <c r="CJ59" s="237" t="str">
        <f t="shared" si="103"/>
        <v/>
      </c>
      <c r="CK59" s="237" t="str">
        <f t="shared" si="104"/>
        <v/>
      </c>
      <c r="CL59" s="237" t="str">
        <f t="shared" si="105"/>
        <v/>
      </c>
      <c r="CM59" s="237" t="str">
        <f t="shared" si="106"/>
        <v/>
      </c>
      <c r="CN59" s="237" t="str">
        <f t="shared" si="107"/>
        <v/>
      </c>
      <c r="CO59" s="237" t="str">
        <f t="shared" si="108"/>
        <v/>
      </c>
      <c r="CP59" s="237" t="str">
        <f t="shared" si="109"/>
        <v/>
      </c>
      <c r="CQ59" s="237" t="str">
        <f t="shared" si="110"/>
        <v/>
      </c>
      <c r="CR59" s="237" t="str">
        <f t="shared" si="111"/>
        <v/>
      </c>
      <c r="CS59" s="237" t="str">
        <f t="shared" si="112"/>
        <v/>
      </c>
      <c r="CT59" s="237" t="str">
        <f t="shared" si="113"/>
        <v/>
      </c>
      <c r="CU59" s="237" t="str">
        <f t="shared" si="114"/>
        <v/>
      </c>
      <c r="CV59" s="237" t="str">
        <f t="shared" si="115"/>
        <v/>
      </c>
      <c r="CW59" s="237" t="str">
        <f t="shared" si="118"/>
        <v/>
      </c>
      <c r="CX59" s="237" t="str">
        <f t="shared" si="118"/>
        <v/>
      </c>
      <c r="CY59" s="237" t="str">
        <f t="shared" si="118"/>
        <v/>
      </c>
      <c r="CZ59" s="237" t="str">
        <f t="shared" si="118"/>
        <v/>
      </c>
      <c r="DA59" s="237" t="str">
        <f t="shared" si="118"/>
        <v/>
      </c>
      <c r="DB59" s="237" t="str">
        <f t="shared" si="117"/>
        <v/>
      </c>
      <c r="DC59" s="237" t="str">
        <f t="shared" si="117"/>
        <v/>
      </c>
      <c r="DD59" s="237" t="str">
        <f t="shared" si="117"/>
        <v/>
      </c>
      <c r="DE59" s="237" t="str">
        <f t="shared" si="117"/>
        <v/>
      </c>
      <c r="DF59" s="237" t="str">
        <f t="shared" si="117"/>
        <v/>
      </c>
      <c r="DG59" s="237" t="str">
        <f t="shared" si="117"/>
        <v/>
      </c>
      <c r="DH59" s="237" t="str">
        <f t="shared" si="117"/>
        <v/>
      </c>
      <c r="DI59" s="237" t="str">
        <f t="shared" si="117"/>
        <v/>
      </c>
      <c r="DJ59" s="237" t="str">
        <f t="shared" si="117"/>
        <v/>
      </c>
      <c r="DK59" s="237" t="str">
        <f t="shared" si="117"/>
        <v/>
      </c>
      <c r="DL59" s="237" t="str">
        <f t="shared" si="117"/>
        <v/>
      </c>
      <c r="DM59" s="237" t="str">
        <f t="shared" si="117"/>
        <v/>
      </c>
      <c r="DN59" s="237" t="str">
        <f t="shared" si="117"/>
        <v/>
      </c>
      <c r="DO59" s="237" t="str">
        <f t="shared" si="117"/>
        <v/>
      </c>
      <c r="DP59" s="237" t="str">
        <f t="shared" si="117"/>
        <v/>
      </c>
      <c r="DQ59" s="237" t="str">
        <f t="shared" ref="DQ59:DU74" si="119">IF(AO59="R",$B59&amp;" "&amp;$CH$3,"")</f>
        <v/>
      </c>
      <c r="DR59" s="237" t="str">
        <f t="shared" si="119"/>
        <v/>
      </c>
      <c r="DS59" s="237" t="str">
        <f t="shared" si="119"/>
        <v/>
      </c>
      <c r="DT59" s="237" t="str">
        <f t="shared" si="119"/>
        <v/>
      </c>
      <c r="DU59" s="237" t="str">
        <f t="shared" si="119"/>
        <v/>
      </c>
    </row>
    <row r="60" spans="1:125" ht="21.75" thickBot="1" x14ac:dyDescent="0.4">
      <c r="A60" s="577"/>
      <c r="B60" s="266" t="s">
        <v>229</v>
      </c>
      <c r="C60" s="324"/>
      <c r="D60" s="386" t="s">
        <v>227</v>
      </c>
      <c r="E60" s="158"/>
      <c r="F60" s="389">
        <f>'3 - Saisie Manuelle'!$BE$9</f>
        <v>0</v>
      </c>
      <c r="G60" s="237">
        <f>'3 - Saisie Manuelle'!$BE$10</f>
        <v>0</v>
      </c>
      <c r="H60" s="237">
        <f>'3 - Saisie Manuelle'!$BE$11</f>
        <v>0</v>
      </c>
      <c r="I60" s="237">
        <f>'3 - Saisie Manuelle'!$BE$12</f>
        <v>0</v>
      </c>
      <c r="J60" s="237">
        <f>'3 - Saisie Manuelle'!$BE$13</f>
        <v>0</v>
      </c>
      <c r="K60" s="237">
        <f>'3 - Saisie Manuelle'!$BE$14</f>
        <v>0</v>
      </c>
      <c r="L60" s="237">
        <f>'3 - Saisie Manuelle'!$BE$15</f>
        <v>0</v>
      </c>
      <c r="M60" s="237">
        <f>'3 - Saisie Manuelle'!$BE$16</f>
        <v>0</v>
      </c>
      <c r="N60" s="237">
        <f>'3 - Saisie Manuelle'!$BE$17</f>
        <v>0</v>
      </c>
      <c r="O60" s="237">
        <f>'3 - Saisie Manuelle'!$BE$18</f>
        <v>0</v>
      </c>
      <c r="P60" s="237">
        <f>'3 - Saisie Manuelle'!$BE$19</f>
        <v>0</v>
      </c>
      <c r="Q60" s="237">
        <f>'3 - Saisie Manuelle'!$BE$20</f>
        <v>0</v>
      </c>
      <c r="R60" s="237">
        <f>'3 - Saisie Manuelle'!$BE$21</f>
        <v>0</v>
      </c>
      <c r="S60" s="237">
        <f>'3 - Saisie Manuelle'!$BE$22</f>
        <v>0</v>
      </c>
      <c r="T60" s="237">
        <f>'3 - Saisie Manuelle'!$BE$23</f>
        <v>0</v>
      </c>
      <c r="U60" s="237">
        <f>'3 - Saisie Manuelle'!$BE$24</f>
        <v>0</v>
      </c>
      <c r="V60" s="237">
        <f>'3 - Saisie Manuelle'!$BE$25</f>
        <v>0</v>
      </c>
      <c r="W60" s="237">
        <f>'3 - Saisie Manuelle'!$BE$26</f>
        <v>0</v>
      </c>
      <c r="X60" s="237">
        <f>'3 - Saisie Manuelle'!$BE$27</f>
        <v>0</v>
      </c>
      <c r="Y60" s="237">
        <f>'3 - Saisie Manuelle'!$BE$28</f>
        <v>0</v>
      </c>
      <c r="Z60" s="237">
        <f>'3 - Saisie Manuelle'!$BE$29</f>
        <v>0</v>
      </c>
      <c r="AA60" s="237">
        <f>'3 - Saisie Manuelle'!$BE$30</f>
        <v>0</v>
      </c>
      <c r="AB60" s="237">
        <f>'3 - Saisie Manuelle'!$BE$31</f>
        <v>0</v>
      </c>
      <c r="AC60" s="237">
        <f>'3 - Saisie Manuelle'!$BE$32</f>
        <v>0</v>
      </c>
      <c r="AD60" s="237">
        <f>'3 - Saisie Manuelle'!$BE$33</f>
        <v>0</v>
      </c>
      <c r="AE60" s="237">
        <f>'3 - Saisie Manuelle'!$BE$34</f>
        <v>0</v>
      </c>
      <c r="AF60" s="237">
        <f>'3 - Saisie Manuelle'!$BE$35</f>
        <v>0</v>
      </c>
      <c r="AG60" s="237">
        <f>'3 - Saisie Manuelle'!$BE$36</f>
        <v>0</v>
      </c>
      <c r="AH60" s="237">
        <f>'3 - Saisie Manuelle'!$BE$37</f>
        <v>0</v>
      </c>
      <c r="AI60" s="237">
        <f>'3 - Saisie Manuelle'!$BE$38</f>
        <v>0</v>
      </c>
      <c r="AJ60" s="237">
        <f>'3 - Saisie Manuelle'!$BE$39</f>
        <v>0</v>
      </c>
      <c r="AK60" s="237">
        <f>'3 - Saisie Manuelle'!$BE$40</f>
        <v>0</v>
      </c>
      <c r="AL60" s="237">
        <f>'3 - Saisie Manuelle'!$BE$41</f>
        <v>0</v>
      </c>
      <c r="AM60" s="237">
        <f>'3 - Saisie Manuelle'!$BE$42</f>
        <v>0</v>
      </c>
      <c r="AN60" s="237">
        <f>'3 - Saisie Manuelle'!$BE$43</f>
        <v>0</v>
      </c>
      <c r="AO60" s="237">
        <f>'3 - Saisie Manuelle'!$BE$44</f>
        <v>0</v>
      </c>
      <c r="AP60" s="237">
        <f>'3 - Saisie Manuelle'!$BE$45</f>
        <v>0</v>
      </c>
      <c r="AQ60" s="237">
        <f>'3 - Saisie Manuelle'!$BE$46</f>
        <v>0</v>
      </c>
      <c r="AR60" s="237">
        <f>'3 - Saisie Manuelle'!$BE$47</f>
        <v>0</v>
      </c>
      <c r="AS60" s="237">
        <f>'3 - Saisie Manuelle'!$BE$48</f>
        <v>0</v>
      </c>
      <c r="AT60" s="389" t="str">
        <f t="shared" si="61"/>
        <v/>
      </c>
      <c r="AU60" s="237" t="str">
        <f t="shared" si="62"/>
        <v/>
      </c>
      <c r="AV60" s="237" t="str">
        <f t="shared" si="63"/>
        <v/>
      </c>
      <c r="AW60" s="237" t="str">
        <f t="shared" si="64"/>
        <v/>
      </c>
      <c r="AX60" s="237" t="str">
        <f t="shared" si="65"/>
        <v/>
      </c>
      <c r="AY60" s="237" t="str">
        <f t="shared" si="66"/>
        <v/>
      </c>
      <c r="AZ60" s="237" t="str">
        <f t="shared" si="67"/>
        <v/>
      </c>
      <c r="BA60" s="237" t="str">
        <f t="shared" si="68"/>
        <v/>
      </c>
      <c r="BB60" s="237" t="str">
        <f t="shared" si="69"/>
        <v/>
      </c>
      <c r="BC60" s="237" t="str">
        <f t="shared" si="70"/>
        <v/>
      </c>
      <c r="BD60" s="237" t="str">
        <f t="shared" si="71"/>
        <v/>
      </c>
      <c r="BE60" s="237" t="str">
        <f t="shared" si="72"/>
        <v/>
      </c>
      <c r="BF60" s="237" t="str">
        <f t="shared" si="73"/>
        <v/>
      </c>
      <c r="BG60" s="237" t="str">
        <f t="shared" si="74"/>
        <v/>
      </c>
      <c r="BH60" s="237" t="str">
        <f t="shared" si="75"/>
        <v/>
      </c>
      <c r="BI60" s="80" t="str">
        <f t="shared" si="76"/>
        <v/>
      </c>
      <c r="BJ60" s="80" t="str">
        <f t="shared" si="77"/>
        <v/>
      </c>
      <c r="BK60" s="80" t="str">
        <f t="shared" si="78"/>
        <v/>
      </c>
      <c r="BL60" s="80" t="str">
        <f t="shared" si="79"/>
        <v/>
      </c>
      <c r="BM60" s="80" t="str">
        <f t="shared" si="80"/>
        <v/>
      </c>
      <c r="BN60" s="80" t="str">
        <f t="shared" si="81"/>
        <v/>
      </c>
      <c r="BO60" s="80" t="str">
        <f t="shared" si="82"/>
        <v/>
      </c>
      <c r="BP60" s="80" t="str">
        <f t="shared" si="83"/>
        <v/>
      </c>
      <c r="BQ60" s="80" t="str">
        <f t="shared" si="84"/>
        <v/>
      </c>
      <c r="BR60" s="80" t="str">
        <f t="shared" si="85"/>
        <v/>
      </c>
      <c r="BS60" s="80" t="str">
        <f t="shared" si="86"/>
        <v/>
      </c>
      <c r="BT60" s="80" t="str">
        <f t="shared" si="87"/>
        <v/>
      </c>
      <c r="BU60" s="80" t="str">
        <f t="shared" si="88"/>
        <v/>
      </c>
      <c r="BV60" s="80" t="str">
        <f t="shared" si="89"/>
        <v/>
      </c>
      <c r="BW60" s="80" t="str">
        <f t="shared" si="90"/>
        <v/>
      </c>
      <c r="BX60" s="80" t="str">
        <f t="shared" si="91"/>
        <v/>
      </c>
      <c r="BY60" s="80" t="str">
        <f t="shared" si="92"/>
        <v/>
      </c>
      <c r="BZ60" s="80" t="str">
        <f t="shared" si="93"/>
        <v/>
      </c>
      <c r="CA60" s="80" t="str">
        <f t="shared" si="94"/>
        <v/>
      </c>
      <c r="CB60" s="80" t="str">
        <f t="shared" si="95"/>
        <v/>
      </c>
      <c r="CC60" s="80" t="str">
        <f t="shared" si="96"/>
        <v/>
      </c>
      <c r="CD60" s="80" t="str">
        <f t="shared" si="97"/>
        <v/>
      </c>
      <c r="CE60" s="80" t="str">
        <f t="shared" si="98"/>
        <v/>
      </c>
      <c r="CF60" s="80" t="str">
        <f t="shared" si="99"/>
        <v/>
      </c>
      <c r="CG60" s="80" t="str">
        <f t="shared" si="100"/>
        <v/>
      </c>
      <c r="CH60" s="389" t="str">
        <f t="shared" si="101"/>
        <v/>
      </c>
      <c r="CI60" s="237" t="str">
        <f t="shared" si="102"/>
        <v/>
      </c>
      <c r="CJ60" s="237" t="str">
        <f t="shared" si="103"/>
        <v/>
      </c>
      <c r="CK60" s="237" t="str">
        <f t="shared" si="104"/>
        <v/>
      </c>
      <c r="CL60" s="237" t="str">
        <f t="shared" si="105"/>
        <v/>
      </c>
      <c r="CM60" s="237" t="str">
        <f t="shared" si="106"/>
        <v/>
      </c>
      <c r="CN60" s="237" t="str">
        <f t="shared" si="107"/>
        <v/>
      </c>
      <c r="CO60" s="237" t="str">
        <f t="shared" si="108"/>
        <v/>
      </c>
      <c r="CP60" s="237" t="str">
        <f t="shared" si="109"/>
        <v/>
      </c>
      <c r="CQ60" s="237" t="str">
        <f t="shared" si="110"/>
        <v/>
      </c>
      <c r="CR60" s="237" t="str">
        <f t="shared" si="111"/>
        <v/>
      </c>
      <c r="CS60" s="237" t="str">
        <f t="shared" si="112"/>
        <v/>
      </c>
      <c r="CT60" s="237" t="str">
        <f t="shared" si="113"/>
        <v/>
      </c>
      <c r="CU60" s="237" t="str">
        <f t="shared" si="114"/>
        <v/>
      </c>
      <c r="CV60" s="237" t="str">
        <f t="shared" si="115"/>
        <v/>
      </c>
      <c r="CW60" s="237" t="str">
        <f t="shared" si="118"/>
        <v/>
      </c>
      <c r="CX60" s="237" t="str">
        <f t="shared" si="118"/>
        <v/>
      </c>
      <c r="CY60" s="237" t="str">
        <f t="shared" si="118"/>
        <v/>
      </c>
      <c r="CZ60" s="237" t="str">
        <f t="shared" si="118"/>
        <v/>
      </c>
      <c r="DA60" s="237" t="str">
        <f t="shared" si="118"/>
        <v/>
      </c>
      <c r="DB60" s="237" t="str">
        <f t="shared" ref="DB60:DP75" si="120">IF(Z60="R",$B60&amp;" "&amp;$CH$3,"")</f>
        <v/>
      </c>
      <c r="DC60" s="237" t="str">
        <f t="shared" si="120"/>
        <v/>
      </c>
      <c r="DD60" s="237" t="str">
        <f t="shared" si="120"/>
        <v/>
      </c>
      <c r="DE60" s="237" t="str">
        <f t="shared" si="120"/>
        <v/>
      </c>
      <c r="DF60" s="237" t="str">
        <f t="shared" si="120"/>
        <v/>
      </c>
      <c r="DG60" s="237" t="str">
        <f t="shared" si="120"/>
        <v/>
      </c>
      <c r="DH60" s="237" t="str">
        <f t="shared" si="120"/>
        <v/>
      </c>
      <c r="DI60" s="237" t="str">
        <f t="shared" si="120"/>
        <v/>
      </c>
      <c r="DJ60" s="237" t="str">
        <f t="shared" si="120"/>
        <v/>
      </c>
      <c r="DK60" s="237" t="str">
        <f t="shared" si="120"/>
        <v/>
      </c>
      <c r="DL60" s="237" t="str">
        <f t="shared" si="120"/>
        <v/>
      </c>
      <c r="DM60" s="237" t="str">
        <f t="shared" si="120"/>
        <v/>
      </c>
      <c r="DN60" s="237" t="str">
        <f t="shared" si="120"/>
        <v/>
      </c>
      <c r="DO60" s="237" t="str">
        <f t="shared" si="120"/>
        <v/>
      </c>
      <c r="DP60" s="237" t="str">
        <f t="shared" si="120"/>
        <v/>
      </c>
      <c r="DQ60" s="237" t="str">
        <f t="shared" si="119"/>
        <v/>
      </c>
      <c r="DR60" s="237" t="str">
        <f t="shared" si="119"/>
        <v/>
      </c>
      <c r="DS60" s="237" t="str">
        <f t="shared" si="119"/>
        <v/>
      </c>
      <c r="DT60" s="237" t="str">
        <f t="shared" si="119"/>
        <v/>
      </c>
      <c r="DU60" s="237" t="str">
        <f t="shared" si="119"/>
        <v/>
      </c>
    </row>
    <row r="61" spans="1:125" x14ac:dyDescent="0.35">
      <c r="A61" s="601" t="s">
        <v>230</v>
      </c>
      <c r="B61" s="263" t="s">
        <v>103</v>
      </c>
      <c r="C61" s="325" t="s">
        <v>115</v>
      </c>
      <c r="D61" s="381" t="s">
        <v>114</v>
      </c>
      <c r="E61" s="158"/>
      <c r="F61" s="389">
        <f>'3 - Saisie Manuelle'!$BF$9</f>
        <v>0</v>
      </c>
      <c r="G61" s="237">
        <f>'3 - Saisie Manuelle'!$BF$10</f>
        <v>0</v>
      </c>
      <c r="H61" s="237">
        <f>'3 - Saisie Manuelle'!$BF$11</f>
        <v>0</v>
      </c>
      <c r="I61" s="237">
        <f>'3 - Saisie Manuelle'!$BF$12</f>
        <v>0</v>
      </c>
      <c r="J61" s="237">
        <f>'3 - Saisie Manuelle'!$BF$13</f>
        <v>0</v>
      </c>
      <c r="K61" s="237">
        <f>'3 - Saisie Manuelle'!$BF$14</f>
        <v>0</v>
      </c>
      <c r="L61" s="237">
        <f>'3 - Saisie Manuelle'!$BF$15</f>
        <v>0</v>
      </c>
      <c r="M61" s="237">
        <f>'3 - Saisie Manuelle'!$BF$16</f>
        <v>0</v>
      </c>
      <c r="N61" s="237">
        <f>'3 - Saisie Manuelle'!$BF$17</f>
        <v>0</v>
      </c>
      <c r="O61" s="237">
        <f>'3 - Saisie Manuelle'!$BF$18</f>
        <v>0</v>
      </c>
      <c r="P61" s="237">
        <f>'3 - Saisie Manuelle'!$BF$19</f>
        <v>0</v>
      </c>
      <c r="Q61" s="237">
        <f>'3 - Saisie Manuelle'!$BF$20</f>
        <v>0</v>
      </c>
      <c r="R61" s="237">
        <f>'3 - Saisie Manuelle'!$BF$21</f>
        <v>0</v>
      </c>
      <c r="S61" s="237">
        <f>'3 - Saisie Manuelle'!$BF$22</f>
        <v>0</v>
      </c>
      <c r="T61" s="237">
        <f>'3 - Saisie Manuelle'!$BF$23</f>
        <v>0</v>
      </c>
      <c r="U61" s="237">
        <f>'3 - Saisie Manuelle'!$BF$24</f>
        <v>0</v>
      </c>
      <c r="V61" s="237">
        <f>'3 - Saisie Manuelle'!$BF$25</f>
        <v>0</v>
      </c>
      <c r="W61" s="237">
        <f>'3 - Saisie Manuelle'!$BF$26</f>
        <v>0</v>
      </c>
      <c r="X61" s="237">
        <f>'3 - Saisie Manuelle'!$BF$27</f>
        <v>0</v>
      </c>
      <c r="Y61" s="237">
        <f>'3 - Saisie Manuelle'!$BF$28</f>
        <v>0</v>
      </c>
      <c r="Z61" s="237">
        <f>'3 - Saisie Manuelle'!$BF$29</f>
        <v>0</v>
      </c>
      <c r="AA61" s="237">
        <f>'3 - Saisie Manuelle'!$BF$30</f>
        <v>0</v>
      </c>
      <c r="AB61" s="237">
        <f>'3 - Saisie Manuelle'!$BF$31</f>
        <v>0</v>
      </c>
      <c r="AC61" s="237">
        <f>'3 - Saisie Manuelle'!$BF$32</f>
        <v>0</v>
      </c>
      <c r="AD61" s="237">
        <f>'3 - Saisie Manuelle'!$BF$33</f>
        <v>0</v>
      </c>
      <c r="AE61" s="237">
        <f>'3 - Saisie Manuelle'!$BF$34</f>
        <v>0</v>
      </c>
      <c r="AF61" s="237">
        <f>'3 - Saisie Manuelle'!$BF$35</f>
        <v>0</v>
      </c>
      <c r="AG61" s="237">
        <f>'3 - Saisie Manuelle'!$BF$36</f>
        <v>0</v>
      </c>
      <c r="AH61" s="237">
        <f>'3 - Saisie Manuelle'!$BF$37</f>
        <v>0</v>
      </c>
      <c r="AI61" s="237">
        <f>'3 - Saisie Manuelle'!$BF$38</f>
        <v>0</v>
      </c>
      <c r="AJ61" s="237">
        <f>'3 - Saisie Manuelle'!$BF$39</f>
        <v>0</v>
      </c>
      <c r="AK61" s="237">
        <f>'3 - Saisie Manuelle'!$BF$40</f>
        <v>0</v>
      </c>
      <c r="AL61" s="237">
        <f>'3 - Saisie Manuelle'!$BF$41</f>
        <v>0</v>
      </c>
      <c r="AM61" s="237">
        <f>'3 - Saisie Manuelle'!$BF$42</f>
        <v>0</v>
      </c>
      <c r="AN61" s="237">
        <f>'3 - Saisie Manuelle'!$BF$43</f>
        <v>0</v>
      </c>
      <c r="AO61" s="237">
        <f>'3 - Saisie Manuelle'!$BF$44</f>
        <v>0</v>
      </c>
      <c r="AP61" s="237">
        <f>'3 - Saisie Manuelle'!$BF$45</f>
        <v>0</v>
      </c>
      <c r="AQ61" s="237">
        <f>'3 - Saisie Manuelle'!$BF$46</f>
        <v>0</v>
      </c>
      <c r="AR61" s="237">
        <f>'3 - Saisie Manuelle'!$BF$47</f>
        <v>0</v>
      </c>
      <c r="AS61" s="237">
        <f>'3 - Saisie Manuelle'!$BF$48</f>
        <v>0</v>
      </c>
      <c r="AT61" s="389" t="str">
        <f t="shared" si="61"/>
        <v/>
      </c>
      <c r="AU61" s="237" t="str">
        <f t="shared" si="62"/>
        <v/>
      </c>
      <c r="AV61" s="237" t="str">
        <f t="shared" si="63"/>
        <v/>
      </c>
      <c r="AW61" s="237" t="str">
        <f t="shared" si="64"/>
        <v/>
      </c>
      <c r="AX61" s="237" t="str">
        <f t="shared" si="65"/>
        <v/>
      </c>
      <c r="AY61" s="237" t="str">
        <f t="shared" si="66"/>
        <v/>
      </c>
      <c r="AZ61" s="237" t="str">
        <f t="shared" si="67"/>
        <v/>
      </c>
      <c r="BA61" s="237" t="str">
        <f t="shared" si="68"/>
        <v/>
      </c>
      <c r="BB61" s="237" t="str">
        <f t="shared" si="69"/>
        <v/>
      </c>
      <c r="BC61" s="237" t="str">
        <f t="shared" si="70"/>
        <v/>
      </c>
      <c r="BD61" s="237" t="str">
        <f t="shared" si="71"/>
        <v/>
      </c>
      <c r="BE61" s="237" t="str">
        <f t="shared" si="72"/>
        <v/>
      </c>
      <c r="BF61" s="237" t="str">
        <f t="shared" si="73"/>
        <v/>
      </c>
      <c r="BG61" s="237" t="str">
        <f t="shared" si="74"/>
        <v/>
      </c>
      <c r="BH61" s="237" t="str">
        <f t="shared" si="75"/>
        <v/>
      </c>
      <c r="BI61" s="80" t="str">
        <f t="shared" si="76"/>
        <v/>
      </c>
      <c r="BJ61" s="80" t="str">
        <f t="shared" si="77"/>
        <v/>
      </c>
      <c r="BK61" s="80" t="str">
        <f t="shared" si="78"/>
        <v/>
      </c>
      <c r="BL61" s="80" t="str">
        <f t="shared" si="79"/>
        <v/>
      </c>
      <c r="BM61" s="80" t="str">
        <f t="shared" si="80"/>
        <v/>
      </c>
      <c r="BN61" s="80" t="str">
        <f t="shared" si="81"/>
        <v/>
      </c>
      <c r="BO61" s="80" t="str">
        <f t="shared" si="82"/>
        <v/>
      </c>
      <c r="BP61" s="80" t="str">
        <f t="shared" si="83"/>
        <v/>
      </c>
      <c r="BQ61" s="80" t="str">
        <f t="shared" si="84"/>
        <v/>
      </c>
      <c r="BR61" s="80" t="str">
        <f t="shared" si="85"/>
        <v/>
      </c>
      <c r="BS61" s="80" t="str">
        <f t="shared" si="86"/>
        <v/>
      </c>
      <c r="BT61" s="80" t="str">
        <f t="shared" si="87"/>
        <v/>
      </c>
      <c r="BU61" s="80" t="str">
        <f t="shared" si="88"/>
        <v/>
      </c>
      <c r="BV61" s="80" t="str">
        <f t="shared" si="89"/>
        <v/>
      </c>
      <c r="BW61" s="80" t="str">
        <f t="shared" si="90"/>
        <v/>
      </c>
      <c r="BX61" s="80" t="str">
        <f t="shared" si="91"/>
        <v/>
      </c>
      <c r="BY61" s="80" t="str">
        <f t="shared" si="92"/>
        <v/>
      </c>
      <c r="BZ61" s="80" t="str">
        <f t="shared" si="93"/>
        <v/>
      </c>
      <c r="CA61" s="80" t="str">
        <f t="shared" si="94"/>
        <v/>
      </c>
      <c r="CB61" s="80" t="str">
        <f t="shared" si="95"/>
        <v/>
      </c>
      <c r="CC61" s="80" t="str">
        <f t="shared" si="96"/>
        <v/>
      </c>
      <c r="CD61" s="80" t="str">
        <f t="shared" si="97"/>
        <v/>
      </c>
      <c r="CE61" s="80" t="str">
        <f t="shared" si="98"/>
        <v/>
      </c>
      <c r="CF61" s="80" t="str">
        <f t="shared" si="99"/>
        <v/>
      </c>
      <c r="CG61" s="80" t="str">
        <f t="shared" si="100"/>
        <v/>
      </c>
      <c r="CH61" s="389" t="str">
        <f t="shared" si="101"/>
        <v/>
      </c>
      <c r="CI61" s="237" t="str">
        <f t="shared" si="102"/>
        <v/>
      </c>
      <c r="CJ61" s="237" t="str">
        <f t="shared" si="103"/>
        <v/>
      </c>
      <c r="CK61" s="237" t="str">
        <f t="shared" si="104"/>
        <v/>
      </c>
      <c r="CL61" s="237" t="str">
        <f t="shared" si="105"/>
        <v/>
      </c>
      <c r="CM61" s="237" t="str">
        <f t="shared" si="106"/>
        <v/>
      </c>
      <c r="CN61" s="237" t="str">
        <f t="shared" si="107"/>
        <v/>
      </c>
      <c r="CO61" s="237" t="str">
        <f t="shared" si="108"/>
        <v/>
      </c>
      <c r="CP61" s="237" t="str">
        <f t="shared" si="109"/>
        <v/>
      </c>
      <c r="CQ61" s="237" t="str">
        <f t="shared" si="110"/>
        <v/>
      </c>
      <c r="CR61" s="237" t="str">
        <f t="shared" si="111"/>
        <v/>
      </c>
      <c r="CS61" s="237" t="str">
        <f t="shared" si="112"/>
        <v/>
      </c>
      <c r="CT61" s="237" t="str">
        <f t="shared" si="113"/>
        <v/>
      </c>
      <c r="CU61" s="237" t="str">
        <f t="shared" si="114"/>
        <v/>
      </c>
      <c r="CV61" s="237" t="str">
        <f t="shared" si="115"/>
        <v/>
      </c>
      <c r="CW61" s="237" t="str">
        <f t="shared" si="118"/>
        <v/>
      </c>
      <c r="CX61" s="237" t="str">
        <f t="shared" si="118"/>
        <v/>
      </c>
      <c r="CY61" s="237" t="str">
        <f t="shared" si="118"/>
        <v/>
      </c>
      <c r="CZ61" s="237" t="str">
        <f t="shared" si="118"/>
        <v/>
      </c>
      <c r="DA61" s="237" t="str">
        <f t="shared" si="118"/>
        <v/>
      </c>
      <c r="DB61" s="237" t="str">
        <f t="shared" si="120"/>
        <v/>
      </c>
      <c r="DC61" s="237" t="str">
        <f t="shared" si="120"/>
        <v/>
      </c>
      <c r="DD61" s="237" t="str">
        <f t="shared" si="120"/>
        <v/>
      </c>
      <c r="DE61" s="237" t="str">
        <f t="shared" si="120"/>
        <v/>
      </c>
      <c r="DF61" s="237" t="str">
        <f t="shared" si="120"/>
        <v/>
      </c>
      <c r="DG61" s="237" t="str">
        <f t="shared" si="120"/>
        <v/>
      </c>
      <c r="DH61" s="237" t="str">
        <f t="shared" si="120"/>
        <v/>
      </c>
      <c r="DI61" s="237" t="str">
        <f t="shared" si="120"/>
        <v/>
      </c>
      <c r="DJ61" s="237" t="str">
        <f t="shared" si="120"/>
        <v/>
      </c>
      <c r="DK61" s="237" t="str">
        <f t="shared" si="120"/>
        <v/>
      </c>
      <c r="DL61" s="237" t="str">
        <f t="shared" si="120"/>
        <v/>
      </c>
      <c r="DM61" s="237" t="str">
        <f t="shared" si="120"/>
        <v/>
      </c>
      <c r="DN61" s="237" t="str">
        <f t="shared" si="120"/>
        <v/>
      </c>
      <c r="DO61" s="237" t="str">
        <f t="shared" si="120"/>
        <v/>
      </c>
      <c r="DP61" s="237" t="str">
        <f t="shared" si="120"/>
        <v/>
      </c>
      <c r="DQ61" s="237" t="str">
        <f t="shared" si="119"/>
        <v/>
      </c>
      <c r="DR61" s="237" t="str">
        <f t="shared" si="119"/>
        <v/>
      </c>
      <c r="DS61" s="237" t="str">
        <f t="shared" si="119"/>
        <v/>
      </c>
      <c r="DT61" s="237" t="str">
        <f t="shared" si="119"/>
        <v/>
      </c>
      <c r="DU61" s="237" t="str">
        <f t="shared" si="119"/>
        <v/>
      </c>
    </row>
    <row r="62" spans="1:125" ht="38.25" x14ac:dyDescent="0.35">
      <c r="A62" s="602"/>
      <c r="B62" s="264" t="s">
        <v>109</v>
      </c>
      <c r="C62" s="318" t="s">
        <v>117</v>
      </c>
      <c r="D62" s="380" t="s">
        <v>116</v>
      </c>
      <c r="E62" s="158"/>
      <c r="F62" s="389">
        <f>'3 - Saisie Manuelle'!$BG$9</f>
        <v>0</v>
      </c>
      <c r="G62" s="237">
        <f>'3 - Saisie Manuelle'!$BG$10</f>
        <v>0</v>
      </c>
      <c r="H62" s="237">
        <f>'3 - Saisie Manuelle'!$BG$11</f>
        <v>0</v>
      </c>
      <c r="I62" s="237">
        <f>'3 - Saisie Manuelle'!$BG$12</f>
        <v>0</v>
      </c>
      <c r="J62" s="237">
        <f>'3 - Saisie Manuelle'!$BG$13</f>
        <v>0</v>
      </c>
      <c r="K62" s="237">
        <f>'3 - Saisie Manuelle'!$BG$14</f>
        <v>0</v>
      </c>
      <c r="L62" s="237">
        <f>'3 - Saisie Manuelle'!$BG$15</f>
        <v>0</v>
      </c>
      <c r="M62" s="237">
        <f>'3 - Saisie Manuelle'!$BG$16</f>
        <v>0</v>
      </c>
      <c r="N62" s="237">
        <f>'3 - Saisie Manuelle'!$BG$17</f>
        <v>0</v>
      </c>
      <c r="O62" s="237">
        <f>'3 - Saisie Manuelle'!$BG$18</f>
        <v>0</v>
      </c>
      <c r="P62" s="237">
        <f>'3 - Saisie Manuelle'!$BG$19</f>
        <v>0</v>
      </c>
      <c r="Q62" s="237">
        <f>'3 - Saisie Manuelle'!$BG$20</f>
        <v>0</v>
      </c>
      <c r="R62" s="237">
        <f>'3 - Saisie Manuelle'!$BG$21</f>
        <v>0</v>
      </c>
      <c r="S62" s="237">
        <f>'3 - Saisie Manuelle'!$BG$22</f>
        <v>0</v>
      </c>
      <c r="T62" s="237">
        <f>'3 - Saisie Manuelle'!$BG$23</f>
        <v>0</v>
      </c>
      <c r="U62" s="237">
        <f>'3 - Saisie Manuelle'!$BG$24</f>
        <v>0</v>
      </c>
      <c r="V62" s="237">
        <f>'3 - Saisie Manuelle'!$BG$25</f>
        <v>0</v>
      </c>
      <c r="W62" s="237">
        <f>'3 - Saisie Manuelle'!$BG$26</f>
        <v>0</v>
      </c>
      <c r="X62" s="237">
        <f>'3 - Saisie Manuelle'!$BG$27</f>
        <v>0</v>
      </c>
      <c r="Y62" s="237">
        <f>'3 - Saisie Manuelle'!$BG$28</f>
        <v>0</v>
      </c>
      <c r="Z62" s="237">
        <f>'3 - Saisie Manuelle'!$BG$29</f>
        <v>0</v>
      </c>
      <c r="AA62" s="237">
        <f>'3 - Saisie Manuelle'!$BG$30</f>
        <v>0</v>
      </c>
      <c r="AB62" s="237">
        <f>'3 - Saisie Manuelle'!$BG$31</f>
        <v>0</v>
      </c>
      <c r="AC62" s="237">
        <f>'3 - Saisie Manuelle'!$BG$32</f>
        <v>0</v>
      </c>
      <c r="AD62" s="237">
        <f>'3 - Saisie Manuelle'!$BG$33</f>
        <v>0</v>
      </c>
      <c r="AE62" s="237">
        <f>'3 - Saisie Manuelle'!$BG$34</f>
        <v>0</v>
      </c>
      <c r="AF62" s="237">
        <f>'3 - Saisie Manuelle'!$BG$35</f>
        <v>0</v>
      </c>
      <c r="AG62" s="237">
        <f>'3 - Saisie Manuelle'!$BG$36</f>
        <v>0</v>
      </c>
      <c r="AH62" s="237">
        <f>'3 - Saisie Manuelle'!$BG$37</f>
        <v>0</v>
      </c>
      <c r="AI62" s="237">
        <f>'3 - Saisie Manuelle'!$BG$38</f>
        <v>0</v>
      </c>
      <c r="AJ62" s="237">
        <f>'3 - Saisie Manuelle'!$BG$39</f>
        <v>0</v>
      </c>
      <c r="AK62" s="237">
        <f>'3 - Saisie Manuelle'!$BG$40</f>
        <v>0</v>
      </c>
      <c r="AL62" s="237">
        <f>'3 - Saisie Manuelle'!$BG$41</f>
        <v>0</v>
      </c>
      <c r="AM62" s="237">
        <f>'3 - Saisie Manuelle'!$BG$42</f>
        <v>0</v>
      </c>
      <c r="AN62" s="237">
        <f>'3 - Saisie Manuelle'!$BG$43</f>
        <v>0</v>
      </c>
      <c r="AO62" s="237">
        <f>'3 - Saisie Manuelle'!$BG$44</f>
        <v>0</v>
      </c>
      <c r="AP62" s="237">
        <f>'3 - Saisie Manuelle'!$BG$45</f>
        <v>0</v>
      </c>
      <c r="AQ62" s="237">
        <f>'3 - Saisie Manuelle'!$BG$46</f>
        <v>0</v>
      </c>
      <c r="AR62" s="237">
        <f>'3 - Saisie Manuelle'!$BG$47</f>
        <v>0</v>
      </c>
      <c r="AS62" s="237">
        <f>'3 - Saisie Manuelle'!$BG$48</f>
        <v>0</v>
      </c>
      <c r="AT62" s="389" t="str">
        <f t="shared" si="61"/>
        <v/>
      </c>
      <c r="AU62" s="237" t="str">
        <f t="shared" si="62"/>
        <v/>
      </c>
      <c r="AV62" s="237" t="str">
        <f t="shared" si="63"/>
        <v/>
      </c>
      <c r="AW62" s="237" t="str">
        <f t="shared" si="64"/>
        <v/>
      </c>
      <c r="AX62" s="237" t="str">
        <f t="shared" si="65"/>
        <v/>
      </c>
      <c r="AY62" s="237" t="str">
        <f t="shared" si="66"/>
        <v/>
      </c>
      <c r="AZ62" s="237" t="str">
        <f t="shared" si="67"/>
        <v/>
      </c>
      <c r="BA62" s="237" t="str">
        <f t="shared" si="68"/>
        <v/>
      </c>
      <c r="BB62" s="237" t="str">
        <f t="shared" si="69"/>
        <v/>
      </c>
      <c r="BC62" s="237" t="str">
        <f t="shared" si="70"/>
        <v/>
      </c>
      <c r="BD62" s="237" t="str">
        <f t="shared" si="71"/>
        <v/>
      </c>
      <c r="BE62" s="237" t="str">
        <f t="shared" si="72"/>
        <v/>
      </c>
      <c r="BF62" s="237" t="str">
        <f t="shared" si="73"/>
        <v/>
      </c>
      <c r="BG62" s="237" t="str">
        <f t="shared" si="74"/>
        <v/>
      </c>
      <c r="BH62" s="237" t="str">
        <f t="shared" si="75"/>
        <v/>
      </c>
      <c r="BI62" s="80" t="str">
        <f t="shared" si="76"/>
        <v/>
      </c>
      <c r="BJ62" s="80" t="str">
        <f t="shared" si="77"/>
        <v/>
      </c>
      <c r="BK62" s="80" t="str">
        <f t="shared" si="78"/>
        <v/>
      </c>
      <c r="BL62" s="80" t="str">
        <f t="shared" si="79"/>
        <v/>
      </c>
      <c r="BM62" s="80" t="str">
        <f t="shared" si="80"/>
        <v/>
      </c>
      <c r="BN62" s="80" t="str">
        <f t="shared" si="81"/>
        <v/>
      </c>
      <c r="BO62" s="80" t="str">
        <f t="shared" si="82"/>
        <v/>
      </c>
      <c r="BP62" s="80" t="str">
        <f t="shared" si="83"/>
        <v/>
      </c>
      <c r="BQ62" s="80" t="str">
        <f t="shared" si="84"/>
        <v/>
      </c>
      <c r="BR62" s="80" t="str">
        <f t="shared" si="85"/>
        <v/>
      </c>
      <c r="BS62" s="80" t="str">
        <f t="shared" si="86"/>
        <v/>
      </c>
      <c r="BT62" s="80" t="str">
        <f t="shared" si="87"/>
        <v/>
      </c>
      <c r="BU62" s="80" t="str">
        <f t="shared" si="88"/>
        <v/>
      </c>
      <c r="BV62" s="80" t="str">
        <f t="shared" si="89"/>
        <v/>
      </c>
      <c r="BW62" s="80" t="str">
        <f t="shared" si="90"/>
        <v/>
      </c>
      <c r="BX62" s="80" t="str">
        <f t="shared" si="91"/>
        <v/>
      </c>
      <c r="BY62" s="80" t="str">
        <f t="shared" si="92"/>
        <v/>
      </c>
      <c r="BZ62" s="80" t="str">
        <f t="shared" si="93"/>
        <v/>
      </c>
      <c r="CA62" s="80" t="str">
        <f t="shared" si="94"/>
        <v/>
      </c>
      <c r="CB62" s="80" t="str">
        <f t="shared" si="95"/>
        <v/>
      </c>
      <c r="CC62" s="80" t="str">
        <f t="shared" si="96"/>
        <v/>
      </c>
      <c r="CD62" s="80" t="str">
        <f t="shared" si="97"/>
        <v/>
      </c>
      <c r="CE62" s="80" t="str">
        <f t="shared" si="98"/>
        <v/>
      </c>
      <c r="CF62" s="80" t="str">
        <f t="shared" si="99"/>
        <v/>
      </c>
      <c r="CG62" s="80" t="str">
        <f t="shared" si="100"/>
        <v/>
      </c>
      <c r="CH62" s="389" t="str">
        <f t="shared" si="101"/>
        <v/>
      </c>
      <c r="CI62" s="237" t="str">
        <f t="shared" si="102"/>
        <v/>
      </c>
      <c r="CJ62" s="237" t="str">
        <f t="shared" si="103"/>
        <v/>
      </c>
      <c r="CK62" s="237" t="str">
        <f t="shared" si="104"/>
        <v/>
      </c>
      <c r="CL62" s="237" t="str">
        <f t="shared" si="105"/>
        <v/>
      </c>
      <c r="CM62" s="237" t="str">
        <f t="shared" si="106"/>
        <v/>
      </c>
      <c r="CN62" s="237" t="str">
        <f t="shared" si="107"/>
        <v/>
      </c>
      <c r="CO62" s="237" t="str">
        <f t="shared" si="108"/>
        <v/>
      </c>
      <c r="CP62" s="237" t="str">
        <f t="shared" si="109"/>
        <v/>
      </c>
      <c r="CQ62" s="237" t="str">
        <f t="shared" si="110"/>
        <v/>
      </c>
      <c r="CR62" s="237" t="str">
        <f t="shared" si="111"/>
        <v/>
      </c>
      <c r="CS62" s="237" t="str">
        <f t="shared" si="112"/>
        <v/>
      </c>
      <c r="CT62" s="237" t="str">
        <f t="shared" si="113"/>
        <v/>
      </c>
      <c r="CU62" s="237" t="str">
        <f t="shared" si="114"/>
        <v/>
      </c>
      <c r="CV62" s="237" t="str">
        <f t="shared" si="115"/>
        <v/>
      </c>
      <c r="CW62" s="237" t="str">
        <f t="shared" si="118"/>
        <v/>
      </c>
      <c r="CX62" s="237" t="str">
        <f t="shared" si="118"/>
        <v/>
      </c>
      <c r="CY62" s="237" t="str">
        <f t="shared" si="118"/>
        <v/>
      </c>
      <c r="CZ62" s="237" t="str">
        <f t="shared" si="118"/>
        <v/>
      </c>
      <c r="DA62" s="237" t="str">
        <f t="shared" si="118"/>
        <v/>
      </c>
      <c r="DB62" s="237" t="str">
        <f t="shared" si="120"/>
        <v/>
      </c>
      <c r="DC62" s="237" t="str">
        <f t="shared" si="120"/>
        <v/>
      </c>
      <c r="DD62" s="237" t="str">
        <f t="shared" si="120"/>
        <v/>
      </c>
      <c r="DE62" s="237" t="str">
        <f t="shared" si="120"/>
        <v/>
      </c>
      <c r="DF62" s="237" t="str">
        <f t="shared" si="120"/>
        <v/>
      </c>
      <c r="DG62" s="237" t="str">
        <f t="shared" si="120"/>
        <v/>
      </c>
      <c r="DH62" s="237" t="str">
        <f t="shared" si="120"/>
        <v/>
      </c>
      <c r="DI62" s="237" t="str">
        <f t="shared" si="120"/>
        <v/>
      </c>
      <c r="DJ62" s="237" t="str">
        <f t="shared" si="120"/>
        <v/>
      </c>
      <c r="DK62" s="237" t="str">
        <f t="shared" si="120"/>
        <v/>
      </c>
      <c r="DL62" s="237" t="str">
        <f t="shared" si="120"/>
        <v/>
      </c>
      <c r="DM62" s="237" t="str">
        <f t="shared" si="120"/>
        <v/>
      </c>
      <c r="DN62" s="237" t="str">
        <f t="shared" si="120"/>
        <v/>
      </c>
      <c r="DO62" s="237" t="str">
        <f t="shared" si="120"/>
        <v/>
      </c>
      <c r="DP62" s="237" t="str">
        <f t="shared" si="120"/>
        <v/>
      </c>
      <c r="DQ62" s="237" t="str">
        <f t="shared" si="119"/>
        <v/>
      </c>
      <c r="DR62" s="237" t="str">
        <f t="shared" si="119"/>
        <v/>
      </c>
      <c r="DS62" s="237" t="str">
        <f t="shared" si="119"/>
        <v/>
      </c>
      <c r="DT62" s="237" t="str">
        <f t="shared" si="119"/>
        <v/>
      </c>
      <c r="DU62" s="237" t="str">
        <f t="shared" si="119"/>
        <v/>
      </c>
    </row>
    <row r="63" spans="1:125" x14ac:dyDescent="0.35">
      <c r="A63" s="602"/>
      <c r="B63" s="264" t="s">
        <v>110</v>
      </c>
      <c r="C63" s="326" t="s">
        <v>115</v>
      </c>
      <c r="D63" s="380" t="s">
        <v>118</v>
      </c>
      <c r="E63" s="158"/>
      <c r="F63" s="389">
        <f>'3 - Saisie Manuelle'!$BH$9</f>
        <v>0</v>
      </c>
      <c r="G63" s="237">
        <f>'3 - Saisie Manuelle'!$BH$10</f>
        <v>0</v>
      </c>
      <c r="H63" s="237">
        <f>'3 - Saisie Manuelle'!$BH$11</f>
        <v>0</v>
      </c>
      <c r="I63" s="237">
        <f>'3 - Saisie Manuelle'!$BH$12</f>
        <v>0</v>
      </c>
      <c r="J63" s="237">
        <f>'3 - Saisie Manuelle'!$BH$13</f>
        <v>0</v>
      </c>
      <c r="K63" s="237">
        <f>'3 - Saisie Manuelle'!$BH$14</f>
        <v>0</v>
      </c>
      <c r="L63" s="237">
        <f>'3 - Saisie Manuelle'!$BH$15</f>
        <v>0</v>
      </c>
      <c r="M63" s="237">
        <f>'3 - Saisie Manuelle'!$BH$16</f>
        <v>0</v>
      </c>
      <c r="N63" s="237">
        <f>'3 - Saisie Manuelle'!$BH$17</f>
        <v>0</v>
      </c>
      <c r="O63" s="237">
        <f>'3 - Saisie Manuelle'!$BH$18</f>
        <v>0</v>
      </c>
      <c r="P63" s="237">
        <f>'3 - Saisie Manuelle'!$BH$19</f>
        <v>0</v>
      </c>
      <c r="Q63" s="237">
        <f>'3 - Saisie Manuelle'!$BH$20</f>
        <v>0</v>
      </c>
      <c r="R63" s="237">
        <f>'3 - Saisie Manuelle'!$BH$21</f>
        <v>0</v>
      </c>
      <c r="S63" s="237">
        <f>'3 - Saisie Manuelle'!$BH$22</f>
        <v>0</v>
      </c>
      <c r="T63" s="237">
        <f>'3 - Saisie Manuelle'!$BH$23</f>
        <v>0</v>
      </c>
      <c r="U63" s="237">
        <f>'3 - Saisie Manuelle'!$BH$24</f>
        <v>0</v>
      </c>
      <c r="V63" s="237">
        <f>'3 - Saisie Manuelle'!$BH$25</f>
        <v>0</v>
      </c>
      <c r="W63" s="237">
        <f>'3 - Saisie Manuelle'!$BH$26</f>
        <v>0</v>
      </c>
      <c r="X63" s="237">
        <f>'3 - Saisie Manuelle'!$BH$27</f>
        <v>0</v>
      </c>
      <c r="Y63" s="237">
        <f>'3 - Saisie Manuelle'!$BH$28</f>
        <v>0</v>
      </c>
      <c r="Z63" s="237">
        <f>'3 - Saisie Manuelle'!$BH$29</f>
        <v>0</v>
      </c>
      <c r="AA63" s="237">
        <f>'3 - Saisie Manuelle'!$BH$30</f>
        <v>0</v>
      </c>
      <c r="AB63" s="237">
        <f>'3 - Saisie Manuelle'!$BH$31</f>
        <v>0</v>
      </c>
      <c r="AC63" s="237">
        <f>'3 - Saisie Manuelle'!$BH$32</f>
        <v>0</v>
      </c>
      <c r="AD63" s="237">
        <f>'3 - Saisie Manuelle'!$BH$33</f>
        <v>0</v>
      </c>
      <c r="AE63" s="237">
        <f>'3 - Saisie Manuelle'!$BH$34</f>
        <v>0</v>
      </c>
      <c r="AF63" s="237">
        <f>'3 - Saisie Manuelle'!$BH$35</f>
        <v>0</v>
      </c>
      <c r="AG63" s="237">
        <f>'3 - Saisie Manuelle'!$BH$36</f>
        <v>0</v>
      </c>
      <c r="AH63" s="237">
        <f>'3 - Saisie Manuelle'!$BH$37</f>
        <v>0</v>
      </c>
      <c r="AI63" s="237">
        <f>'3 - Saisie Manuelle'!$BH$38</f>
        <v>0</v>
      </c>
      <c r="AJ63" s="237">
        <f>'3 - Saisie Manuelle'!$BH$39</f>
        <v>0</v>
      </c>
      <c r="AK63" s="237">
        <f>'3 - Saisie Manuelle'!$BH$40</f>
        <v>0</v>
      </c>
      <c r="AL63" s="237">
        <f>'3 - Saisie Manuelle'!$BH$41</f>
        <v>0</v>
      </c>
      <c r="AM63" s="237">
        <f>'3 - Saisie Manuelle'!$BH$42</f>
        <v>0</v>
      </c>
      <c r="AN63" s="237">
        <f>'3 - Saisie Manuelle'!$BH$43</f>
        <v>0</v>
      </c>
      <c r="AO63" s="237">
        <f>'3 - Saisie Manuelle'!$BH$44</f>
        <v>0</v>
      </c>
      <c r="AP63" s="237">
        <f>'3 - Saisie Manuelle'!$BH$45</f>
        <v>0</v>
      </c>
      <c r="AQ63" s="237">
        <f>'3 - Saisie Manuelle'!$BH$46</f>
        <v>0</v>
      </c>
      <c r="AR63" s="237">
        <f>'3 - Saisie Manuelle'!$BH$47</f>
        <v>0</v>
      </c>
      <c r="AS63" s="237">
        <f>'3 - Saisie Manuelle'!$BH$48</f>
        <v>0</v>
      </c>
      <c r="AT63" s="389" t="str">
        <f t="shared" si="61"/>
        <v/>
      </c>
      <c r="AU63" s="237" t="str">
        <f t="shared" si="62"/>
        <v/>
      </c>
      <c r="AV63" s="237" t="str">
        <f t="shared" si="63"/>
        <v/>
      </c>
      <c r="AW63" s="237" t="str">
        <f t="shared" si="64"/>
        <v/>
      </c>
      <c r="AX63" s="237" t="str">
        <f t="shared" si="65"/>
        <v/>
      </c>
      <c r="AY63" s="237" t="str">
        <f t="shared" si="66"/>
        <v/>
      </c>
      <c r="AZ63" s="237" t="str">
        <f t="shared" si="67"/>
        <v/>
      </c>
      <c r="BA63" s="237" t="str">
        <f t="shared" si="68"/>
        <v/>
      </c>
      <c r="BB63" s="237" t="str">
        <f t="shared" si="69"/>
        <v/>
      </c>
      <c r="BC63" s="237" t="str">
        <f t="shared" si="70"/>
        <v/>
      </c>
      <c r="BD63" s="237" t="str">
        <f t="shared" si="71"/>
        <v/>
      </c>
      <c r="BE63" s="237" t="str">
        <f t="shared" si="72"/>
        <v/>
      </c>
      <c r="BF63" s="237" t="str">
        <f t="shared" si="73"/>
        <v/>
      </c>
      <c r="BG63" s="237" t="str">
        <f t="shared" si="74"/>
        <v/>
      </c>
      <c r="BH63" s="237" t="str">
        <f t="shared" si="75"/>
        <v/>
      </c>
      <c r="BI63" s="80" t="str">
        <f t="shared" si="76"/>
        <v/>
      </c>
      <c r="BJ63" s="80" t="str">
        <f t="shared" si="77"/>
        <v/>
      </c>
      <c r="BK63" s="80" t="str">
        <f t="shared" si="78"/>
        <v/>
      </c>
      <c r="BL63" s="80" t="str">
        <f t="shared" si="79"/>
        <v/>
      </c>
      <c r="BM63" s="80" t="str">
        <f t="shared" si="80"/>
        <v/>
      </c>
      <c r="BN63" s="80" t="str">
        <f t="shared" si="81"/>
        <v/>
      </c>
      <c r="BO63" s="80" t="str">
        <f t="shared" si="82"/>
        <v/>
      </c>
      <c r="BP63" s="80" t="str">
        <f t="shared" si="83"/>
        <v/>
      </c>
      <c r="BQ63" s="80" t="str">
        <f t="shared" si="84"/>
        <v/>
      </c>
      <c r="BR63" s="80" t="str">
        <f t="shared" si="85"/>
        <v/>
      </c>
      <c r="BS63" s="80" t="str">
        <f t="shared" si="86"/>
        <v/>
      </c>
      <c r="BT63" s="80" t="str">
        <f t="shared" si="87"/>
        <v/>
      </c>
      <c r="BU63" s="80" t="str">
        <f t="shared" si="88"/>
        <v/>
      </c>
      <c r="BV63" s="80" t="str">
        <f t="shared" si="89"/>
        <v/>
      </c>
      <c r="BW63" s="80" t="str">
        <f t="shared" si="90"/>
        <v/>
      </c>
      <c r="BX63" s="80" t="str">
        <f t="shared" si="91"/>
        <v/>
      </c>
      <c r="BY63" s="80" t="str">
        <f t="shared" si="92"/>
        <v/>
      </c>
      <c r="BZ63" s="80" t="str">
        <f t="shared" si="93"/>
        <v/>
      </c>
      <c r="CA63" s="80" t="str">
        <f t="shared" si="94"/>
        <v/>
      </c>
      <c r="CB63" s="80" t="str">
        <f t="shared" si="95"/>
        <v/>
      </c>
      <c r="CC63" s="80" t="str">
        <f t="shared" si="96"/>
        <v/>
      </c>
      <c r="CD63" s="80" t="str">
        <f t="shared" si="97"/>
        <v/>
      </c>
      <c r="CE63" s="80" t="str">
        <f t="shared" si="98"/>
        <v/>
      </c>
      <c r="CF63" s="80" t="str">
        <f t="shared" si="99"/>
        <v/>
      </c>
      <c r="CG63" s="80" t="str">
        <f t="shared" si="100"/>
        <v/>
      </c>
      <c r="CH63" s="389" t="str">
        <f t="shared" si="101"/>
        <v/>
      </c>
      <c r="CI63" s="237" t="str">
        <f t="shared" si="102"/>
        <v/>
      </c>
      <c r="CJ63" s="237" t="str">
        <f t="shared" si="103"/>
        <v/>
      </c>
      <c r="CK63" s="237" t="str">
        <f t="shared" si="104"/>
        <v/>
      </c>
      <c r="CL63" s="237" t="str">
        <f t="shared" si="105"/>
        <v/>
      </c>
      <c r="CM63" s="237" t="str">
        <f t="shared" si="106"/>
        <v/>
      </c>
      <c r="CN63" s="237" t="str">
        <f t="shared" si="107"/>
        <v/>
      </c>
      <c r="CO63" s="237" t="str">
        <f t="shared" si="108"/>
        <v/>
      </c>
      <c r="CP63" s="237" t="str">
        <f t="shared" si="109"/>
        <v/>
      </c>
      <c r="CQ63" s="237" t="str">
        <f t="shared" si="110"/>
        <v/>
      </c>
      <c r="CR63" s="237" t="str">
        <f t="shared" si="111"/>
        <v/>
      </c>
      <c r="CS63" s="237" t="str">
        <f t="shared" si="112"/>
        <v/>
      </c>
      <c r="CT63" s="237" t="str">
        <f t="shared" si="113"/>
        <v/>
      </c>
      <c r="CU63" s="237" t="str">
        <f t="shared" si="114"/>
        <v/>
      </c>
      <c r="CV63" s="237" t="str">
        <f t="shared" si="115"/>
        <v/>
      </c>
      <c r="CW63" s="237" t="str">
        <f t="shared" si="118"/>
        <v/>
      </c>
      <c r="CX63" s="237" t="str">
        <f t="shared" si="118"/>
        <v/>
      </c>
      <c r="CY63" s="237" t="str">
        <f t="shared" si="118"/>
        <v/>
      </c>
      <c r="CZ63" s="237" t="str">
        <f t="shared" si="118"/>
        <v/>
      </c>
      <c r="DA63" s="237" t="str">
        <f t="shared" si="118"/>
        <v/>
      </c>
      <c r="DB63" s="237" t="str">
        <f t="shared" si="120"/>
        <v/>
      </c>
      <c r="DC63" s="237" t="str">
        <f t="shared" si="120"/>
        <v/>
      </c>
      <c r="DD63" s="237" t="str">
        <f t="shared" si="120"/>
        <v/>
      </c>
      <c r="DE63" s="237" t="str">
        <f t="shared" si="120"/>
        <v/>
      </c>
      <c r="DF63" s="237" t="str">
        <f t="shared" si="120"/>
        <v/>
      </c>
      <c r="DG63" s="237" t="str">
        <f t="shared" si="120"/>
        <v/>
      </c>
      <c r="DH63" s="237" t="str">
        <f t="shared" si="120"/>
        <v/>
      </c>
      <c r="DI63" s="237" t="str">
        <f t="shared" si="120"/>
        <v/>
      </c>
      <c r="DJ63" s="237" t="str">
        <f t="shared" si="120"/>
        <v/>
      </c>
      <c r="DK63" s="237" t="str">
        <f t="shared" si="120"/>
        <v/>
      </c>
      <c r="DL63" s="237" t="str">
        <f t="shared" si="120"/>
        <v/>
      </c>
      <c r="DM63" s="237" t="str">
        <f t="shared" si="120"/>
        <v/>
      </c>
      <c r="DN63" s="237" t="str">
        <f t="shared" si="120"/>
        <v/>
      </c>
      <c r="DO63" s="237" t="str">
        <f t="shared" si="120"/>
        <v/>
      </c>
      <c r="DP63" s="237" t="str">
        <f t="shared" si="120"/>
        <v/>
      </c>
      <c r="DQ63" s="237" t="str">
        <f t="shared" si="119"/>
        <v/>
      </c>
      <c r="DR63" s="237" t="str">
        <f t="shared" si="119"/>
        <v/>
      </c>
      <c r="DS63" s="237" t="str">
        <f t="shared" si="119"/>
        <v/>
      </c>
      <c r="DT63" s="237" t="str">
        <f t="shared" si="119"/>
        <v/>
      </c>
      <c r="DU63" s="237" t="str">
        <f t="shared" si="119"/>
        <v/>
      </c>
    </row>
    <row r="64" spans="1:125" x14ac:dyDescent="0.3">
      <c r="A64" s="602"/>
      <c r="B64" s="264" t="s">
        <v>273</v>
      </c>
      <c r="C64" s="318"/>
      <c r="D64" s="377" t="s">
        <v>231</v>
      </c>
      <c r="E64" s="157"/>
      <c r="F64" s="389">
        <f>'3 - Saisie Manuelle'!$BI$9</f>
        <v>0</v>
      </c>
      <c r="G64" s="237">
        <f>'3 - Saisie Manuelle'!$BI$10</f>
        <v>0</v>
      </c>
      <c r="H64" s="237">
        <f>'3 - Saisie Manuelle'!$BI$11</f>
        <v>0</v>
      </c>
      <c r="I64" s="237">
        <f>'3 - Saisie Manuelle'!$BI$12</f>
        <v>0</v>
      </c>
      <c r="J64" s="237">
        <f>'3 - Saisie Manuelle'!$BI$13</f>
        <v>0</v>
      </c>
      <c r="K64" s="237">
        <f>'3 - Saisie Manuelle'!$BI$14</f>
        <v>0</v>
      </c>
      <c r="L64" s="237">
        <f>'3 - Saisie Manuelle'!$BI$15</f>
        <v>0</v>
      </c>
      <c r="M64" s="237">
        <f>'3 - Saisie Manuelle'!$BI$16</f>
        <v>0</v>
      </c>
      <c r="N64" s="237">
        <f>'3 - Saisie Manuelle'!$BI$17</f>
        <v>0</v>
      </c>
      <c r="O64" s="237">
        <f>'3 - Saisie Manuelle'!$BI$18</f>
        <v>0</v>
      </c>
      <c r="P64" s="237">
        <f>'3 - Saisie Manuelle'!$BI$19</f>
        <v>0</v>
      </c>
      <c r="Q64" s="237">
        <f>'3 - Saisie Manuelle'!$BI$20</f>
        <v>0</v>
      </c>
      <c r="R64" s="237">
        <f>'3 - Saisie Manuelle'!$BI$21</f>
        <v>0</v>
      </c>
      <c r="S64" s="237">
        <f>'3 - Saisie Manuelle'!$BI$22</f>
        <v>0</v>
      </c>
      <c r="T64" s="237">
        <f>'3 - Saisie Manuelle'!$BI$23</f>
        <v>0</v>
      </c>
      <c r="U64" s="237">
        <f>'3 - Saisie Manuelle'!$BI$24</f>
        <v>0</v>
      </c>
      <c r="V64" s="237">
        <f>'3 - Saisie Manuelle'!$BI$25</f>
        <v>0</v>
      </c>
      <c r="W64" s="237">
        <f>'3 - Saisie Manuelle'!$BI$26</f>
        <v>0</v>
      </c>
      <c r="X64" s="237">
        <f>'3 - Saisie Manuelle'!$BI$27</f>
        <v>0</v>
      </c>
      <c r="Y64" s="237">
        <f>'3 - Saisie Manuelle'!$BI$28</f>
        <v>0</v>
      </c>
      <c r="Z64" s="237">
        <f>'3 - Saisie Manuelle'!$BI$29</f>
        <v>0</v>
      </c>
      <c r="AA64" s="237">
        <f>'3 - Saisie Manuelle'!$BI$30</f>
        <v>0</v>
      </c>
      <c r="AB64" s="237">
        <f>'3 - Saisie Manuelle'!$BI$31</f>
        <v>0</v>
      </c>
      <c r="AC64" s="237">
        <f>'3 - Saisie Manuelle'!$BI$32</f>
        <v>0</v>
      </c>
      <c r="AD64" s="237">
        <f>'3 - Saisie Manuelle'!$BI$33</f>
        <v>0</v>
      </c>
      <c r="AE64" s="237">
        <f>'3 - Saisie Manuelle'!$BI$34</f>
        <v>0</v>
      </c>
      <c r="AF64" s="237">
        <f>'3 - Saisie Manuelle'!$BI$35</f>
        <v>0</v>
      </c>
      <c r="AG64" s="237">
        <f>'3 - Saisie Manuelle'!$BI$36</f>
        <v>0</v>
      </c>
      <c r="AH64" s="237">
        <f>'3 - Saisie Manuelle'!$BI$37</f>
        <v>0</v>
      </c>
      <c r="AI64" s="237">
        <f>'3 - Saisie Manuelle'!$BI$38</f>
        <v>0</v>
      </c>
      <c r="AJ64" s="237">
        <f>'3 - Saisie Manuelle'!$BI$39</f>
        <v>0</v>
      </c>
      <c r="AK64" s="237">
        <f>'3 - Saisie Manuelle'!$BI$40</f>
        <v>0</v>
      </c>
      <c r="AL64" s="237">
        <f>'3 - Saisie Manuelle'!$BI$41</f>
        <v>0</v>
      </c>
      <c r="AM64" s="237">
        <f>'3 - Saisie Manuelle'!$BI$42</f>
        <v>0</v>
      </c>
      <c r="AN64" s="237">
        <f>'3 - Saisie Manuelle'!$BI$43</f>
        <v>0</v>
      </c>
      <c r="AO64" s="237">
        <f>'3 - Saisie Manuelle'!$BI$44</f>
        <v>0</v>
      </c>
      <c r="AP64" s="237">
        <f>'3 - Saisie Manuelle'!$BI$45</f>
        <v>0</v>
      </c>
      <c r="AQ64" s="237">
        <f>'3 - Saisie Manuelle'!$BI$46</f>
        <v>0</v>
      </c>
      <c r="AR64" s="237">
        <f>'3 - Saisie Manuelle'!$BI$47</f>
        <v>0</v>
      </c>
      <c r="AS64" s="237">
        <f>'3 - Saisie Manuelle'!$BI$48</f>
        <v>0</v>
      </c>
      <c r="AT64" s="389" t="str">
        <f t="shared" si="61"/>
        <v/>
      </c>
      <c r="AU64" s="237" t="str">
        <f t="shared" si="62"/>
        <v/>
      </c>
      <c r="AV64" s="237" t="str">
        <f t="shared" si="63"/>
        <v/>
      </c>
      <c r="AW64" s="237" t="str">
        <f t="shared" si="64"/>
        <v/>
      </c>
      <c r="AX64" s="237" t="str">
        <f t="shared" si="65"/>
        <v/>
      </c>
      <c r="AY64" s="237" t="str">
        <f t="shared" si="66"/>
        <v/>
      </c>
      <c r="AZ64" s="237" t="str">
        <f t="shared" si="67"/>
        <v/>
      </c>
      <c r="BA64" s="237" t="str">
        <f t="shared" si="68"/>
        <v/>
      </c>
      <c r="BB64" s="237" t="str">
        <f t="shared" si="69"/>
        <v/>
      </c>
      <c r="BC64" s="237" t="str">
        <f t="shared" si="70"/>
        <v/>
      </c>
      <c r="BD64" s="237" t="str">
        <f t="shared" si="71"/>
        <v/>
      </c>
      <c r="BE64" s="237" t="str">
        <f t="shared" si="72"/>
        <v/>
      </c>
      <c r="BF64" s="237" t="str">
        <f t="shared" si="73"/>
        <v/>
      </c>
      <c r="BG64" s="237" t="str">
        <f t="shared" si="74"/>
        <v/>
      </c>
      <c r="BH64" s="237" t="str">
        <f t="shared" si="75"/>
        <v/>
      </c>
      <c r="BI64" s="80" t="str">
        <f t="shared" si="76"/>
        <v/>
      </c>
      <c r="BJ64" s="80" t="str">
        <f t="shared" si="77"/>
        <v/>
      </c>
      <c r="BK64" s="80" t="str">
        <f t="shared" si="78"/>
        <v/>
      </c>
      <c r="BL64" s="80" t="str">
        <f t="shared" si="79"/>
        <v/>
      </c>
      <c r="BM64" s="80" t="str">
        <f t="shared" si="80"/>
        <v/>
      </c>
      <c r="BN64" s="80" t="str">
        <f t="shared" si="81"/>
        <v/>
      </c>
      <c r="BO64" s="80" t="str">
        <f t="shared" si="82"/>
        <v/>
      </c>
      <c r="BP64" s="80" t="str">
        <f t="shared" si="83"/>
        <v/>
      </c>
      <c r="BQ64" s="80" t="str">
        <f t="shared" si="84"/>
        <v/>
      </c>
      <c r="BR64" s="80" t="str">
        <f t="shared" si="85"/>
        <v/>
      </c>
      <c r="BS64" s="80" t="str">
        <f t="shared" si="86"/>
        <v/>
      </c>
      <c r="BT64" s="80" t="str">
        <f t="shared" si="87"/>
        <v/>
      </c>
      <c r="BU64" s="80" t="str">
        <f t="shared" si="88"/>
        <v/>
      </c>
      <c r="BV64" s="80" t="str">
        <f t="shared" si="89"/>
        <v/>
      </c>
      <c r="BW64" s="80" t="str">
        <f t="shared" si="90"/>
        <v/>
      </c>
      <c r="BX64" s="80" t="str">
        <f t="shared" si="91"/>
        <v/>
      </c>
      <c r="BY64" s="80" t="str">
        <f t="shared" si="92"/>
        <v/>
      </c>
      <c r="BZ64" s="80" t="str">
        <f t="shared" si="93"/>
        <v/>
      </c>
      <c r="CA64" s="80" t="str">
        <f t="shared" si="94"/>
        <v/>
      </c>
      <c r="CB64" s="80" t="str">
        <f t="shared" si="95"/>
        <v/>
      </c>
      <c r="CC64" s="80" t="str">
        <f t="shared" si="96"/>
        <v/>
      </c>
      <c r="CD64" s="80" t="str">
        <f t="shared" si="97"/>
        <v/>
      </c>
      <c r="CE64" s="80" t="str">
        <f t="shared" si="98"/>
        <v/>
      </c>
      <c r="CF64" s="80" t="str">
        <f t="shared" si="99"/>
        <v/>
      </c>
      <c r="CG64" s="80" t="str">
        <f t="shared" si="100"/>
        <v/>
      </c>
      <c r="CH64" s="389" t="str">
        <f t="shared" si="101"/>
        <v/>
      </c>
      <c r="CI64" s="237" t="str">
        <f t="shared" si="102"/>
        <v/>
      </c>
      <c r="CJ64" s="237" t="str">
        <f t="shared" si="103"/>
        <v/>
      </c>
      <c r="CK64" s="237" t="str">
        <f t="shared" si="104"/>
        <v/>
      </c>
      <c r="CL64" s="237" t="str">
        <f t="shared" si="105"/>
        <v/>
      </c>
      <c r="CM64" s="237" t="str">
        <f t="shared" si="106"/>
        <v/>
      </c>
      <c r="CN64" s="237" t="str">
        <f t="shared" si="107"/>
        <v/>
      </c>
      <c r="CO64" s="237" t="str">
        <f t="shared" si="108"/>
        <v/>
      </c>
      <c r="CP64" s="237" t="str">
        <f t="shared" si="109"/>
        <v/>
      </c>
      <c r="CQ64" s="237" t="str">
        <f t="shared" si="110"/>
        <v/>
      </c>
      <c r="CR64" s="237" t="str">
        <f t="shared" si="111"/>
        <v/>
      </c>
      <c r="CS64" s="237" t="str">
        <f t="shared" si="112"/>
        <v/>
      </c>
      <c r="CT64" s="237" t="str">
        <f t="shared" si="113"/>
        <v/>
      </c>
      <c r="CU64" s="237" t="str">
        <f t="shared" si="114"/>
        <v/>
      </c>
      <c r="CV64" s="237" t="str">
        <f t="shared" si="115"/>
        <v/>
      </c>
      <c r="CW64" s="237" t="str">
        <f t="shared" ref="CW64:DA79" si="121">IF(U64="R",$B64&amp;" "&amp;$CH$3,"")</f>
        <v/>
      </c>
      <c r="CX64" s="237" t="str">
        <f t="shared" si="121"/>
        <v/>
      </c>
      <c r="CY64" s="237" t="str">
        <f t="shared" si="121"/>
        <v/>
      </c>
      <c r="CZ64" s="237" t="str">
        <f t="shared" si="121"/>
        <v/>
      </c>
      <c r="DA64" s="237" t="str">
        <f t="shared" si="121"/>
        <v/>
      </c>
      <c r="DB64" s="237" t="str">
        <f t="shared" si="120"/>
        <v/>
      </c>
      <c r="DC64" s="237" t="str">
        <f t="shared" si="120"/>
        <v/>
      </c>
      <c r="DD64" s="237" t="str">
        <f t="shared" si="120"/>
        <v/>
      </c>
      <c r="DE64" s="237" t="str">
        <f t="shared" si="120"/>
        <v/>
      </c>
      <c r="DF64" s="237" t="str">
        <f t="shared" si="120"/>
        <v/>
      </c>
      <c r="DG64" s="237" t="str">
        <f t="shared" si="120"/>
        <v/>
      </c>
      <c r="DH64" s="237" t="str">
        <f t="shared" si="120"/>
        <v/>
      </c>
      <c r="DI64" s="237" t="str">
        <f t="shared" si="120"/>
        <v/>
      </c>
      <c r="DJ64" s="237" t="str">
        <f t="shared" si="120"/>
        <v/>
      </c>
      <c r="DK64" s="237" t="str">
        <f t="shared" si="120"/>
        <v/>
      </c>
      <c r="DL64" s="237" t="str">
        <f t="shared" si="120"/>
        <v/>
      </c>
      <c r="DM64" s="237" t="str">
        <f t="shared" si="120"/>
        <v/>
      </c>
      <c r="DN64" s="237" t="str">
        <f t="shared" si="120"/>
        <v/>
      </c>
      <c r="DO64" s="237" t="str">
        <f t="shared" si="120"/>
        <v/>
      </c>
      <c r="DP64" s="237" t="str">
        <f t="shared" si="120"/>
        <v/>
      </c>
      <c r="DQ64" s="237" t="str">
        <f t="shared" si="119"/>
        <v/>
      </c>
      <c r="DR64" s="237" t="str">
        <f t="shared" si="119"/>
        <v/>
      </c>
      <c r="DS64" s="237" t="str">
        <f t="shared" si="119"/>
        <v/>
      </c>
      <c r="DT64" s="237" t="str">
        <f t="shared" si="119"/>
        <v/>
      </c>
      <c r="DU64" s="237" t="str">
        <f t="shared" si="119"/>
        <v/>
      </c>
    </row>
    <row r="65" spans="1:125" x14ac:dyDescent="0.35">
      <c r="A65" s="602"/>
      <c r="B65" s="264" t="s">
        <v>274</v>
      </c>
      <c r="C65" s="318"/>
      <c r="D65" s="380" t="s">
        <v>232</v>
      </c>
      <c r="E65" s="158"/>
      <c r="F65" s="389">
        <f>'3 - Saisie Manuelle'!$BJ$9</f>
        <v>0</v>
      </c>
      <c r="G65" s="237">
        <f>'3 - Saisie Manuelle'!$BJ$10</f>
        <v>0</v>
      </c>
      <c r="H65" s="237">
        <f>'3 - Saisie Manuelle'!$BJ$11</f>
        <v>0</v>
      </c>
      <c r="I65" s="237">
        <f>'3 - Saisie Manuelle'!$BJ$12</f>
        <v>0</v>
      </c>
      <c r="J65" s="237">
        <f>'3 - Saisie Manuelle'!$BJ$13</f>
        <v>0</v>
      </c>
      <c r="K65" s="237">
        <f>'3 - Saisie Manuelle'!$BJ$14</f>
        <v>0</v>
      </c>
      <c r="L65" s="237">
        <f>'3 - Saisie Manuelle'!$BJ$15</f>
        <v>0</v>
      </c>
      <c r="M65" s="237">
        <f>'3 - Saisie Manuelle'!$BJ$16</f>
        <v>0</v>
      </c>
      <c r="N65" s="237">
        <f>'3 - Saisie Manuelle'!$BJ$17</f>
        <v>0</v>
      </c>
      <c r="O65" s="237">
        <f>'3 - Saisie Manuelle'!$BJ$18</f>
        <v>0</v>
      </c>
      <c r="P65" s="237">
        <f>'3 - Saisie Manuelle'!$BJ$19</f>
        <v>0</v>
      </c>
      <c r="Q65" s="237">
        <f>'3 - Saisie Manuelle'!$BJ$20</f>
        <v>0</v>
      </c>
      <c r="R65" s="237">
        <f>'3 - Saisie Manuelle'!$BJ$21</f>
        <v>0</v>
      </c>
      <c r="S65" s="237">
        <f>'3 - Saisie Manuelle'!$BJ$22</f>
        <v>0</v>
      </c>
      <c r="T65" s="237">
        <f>'3 - Saisie Manuelle'!$BJ$23</f>
        <v>0</v>
      </c>
      <c r="U65" s="237">
        <f>'3 - Saisie Manuelle'!$BJ$24</f>
        <v>0</v>
      </c>
      <c r="V65" s="237">
        <f>'3 - Saisie Manuelle'!$BJ$25</f>
        <v>0</v>
      </c>
      <c r="W65" s="237">
        <f>'3 - Saisie Manuelle'!$BJ$26</f>
        <v>0</v>
      </c>
      <c r="X65" s="237">
        <f>'3 - Saisie Manuelle'!$BJ$27</f>
        <v>0</v>
      </c>
      <c r="Y65" s="237">
        <f>'3 - Saisie Manuelle'!$BJ$28</f>
        <v>0</v>
      </c>
      <c r="Z65" s="237">
        <f>'3 - Saisie Manuelle'!$BJ$29</f>
        <v>0</v>
      </c>
      <c r="AA65" s="237">
        <f>'3 - Saisie Manuelle'!$BJ$30</f>
        <v>0</v>
      </c>
      <c r="AB65" s="237">
        <f>'3 - Saisie Manuelle'!$BJ$31</f>
        <v>0</v>
      </c>
      <c r="AC65" s="237">
        <f>'3 - Saisie Manuelle'!$BJ$32</f>
        <v>0</v>
      </c>
      <c r="AD65" s="237">
        <f>'3 - Saisie Manuelle'!$BJ$33</f>
        <v>0</v>
      </c>
      <c r="AE65" s="237">
        <f>'3 - Saisie Manuelle'!$BJ$34</f>
        <v>0</v>
      </c>
      <c r="AF65" s="237">
        <f>'3 - Saisie Manuelle'!$BJ$35</f>
        <v>0</v>
      </c>
      <c r="AG65" s="237">
        <f>'3 - Saisie Manuelle'!$BJ$36</f>
        <v>0</v>
      </c>
      <c r="AH65" s="237">
        <f>'3 - Saisie Manuelle'!$BJ$37</f>
        <v>0</v>
      </c>
      <c r="AI65" s="237">
        <f>'3 - Saisie Manuelle'!$BJ$38</f>
        <v>0</v>
      </c>
      <c r="AJ65" s="237">
        <f>'3 - Saisie Manuelle'!$BJ$39</f>
        <v>0</v>
      </c>
      <c r="AK65" s="237">
        <f>'3 - Saisie Manuelle'!$BJ$40</f>
        <v>0</v>
      </c>
      <c r="AL65" s="237">
        <f>'3 - Saisie Manuelle'!$BJ$41</f>
        <v>0</v>
      </c>
      <c r="AM65" s="237">
        <f>'3 - Saisie Manuelle'!$BJ$42</f>
        <v>0</v>
      </c>
      <c r="AN65" s="237">
        <f>'3 - Saisie Manuelle'!$BJ$43</f>
        <v>0</v>
      </c>
      <c r="AO65" s="237">
        <f>'3 - Saisie Manuelle'!$BJ$44</f>
        <v>0</v>
      </c>
      <c r="AP65" s="237">
        <f>'3 - Saisie Manuelle'!$BJ$45</f>
        <v>0</v>
      </c>
      <c r="AQ65" s="237">
        <f>'3 - Saisie Manuelle'!$BJ$46</f>
        <v>0</v>
      </c>
      <c r="AR65" s="237">
        <f>'3 - Saisie Manuelle'!$BJ$47</f>
        <v>0</v>
      </c>
      <c r="AS65" s="237">
        <f>'3 - Saisie Manuelle'!$BJ$48</f>
        <v>0</v>
      </c>
      <c r="AT65" s="389" t="str">
        <f t="shared" si="61"/>
        <v/>
      </c>
      <c r="AU65" s="237" t="str">
        <f t="shared" si="62"/>
        <v/>
      </c>
      <c r="AV65" s="237" t="str">
        <f t="shared" si="63"/>
        <v/>
      </c>
      <c r="AW65" s="237" t="str">
        <f t="shared" si="64"/>
        <v/>
      </c>
      <c r="AX65" s="237" t="str">
        <f t="shared" si="65"/>
        <v/>
      </c>
      <c r="AY65" s="237" t="str">
        <f t="shared" si="66"/>
        <v/>
      </c>
      <c r="AZ65" s="237" t="str">
        <f t="shared" si="67"/>
        <v/>
      </c>
      <c r="BA65" s="237" t="str">
        <f t="shared" si="68"/>
        <v/>
      </c>
      <c r="BB65" s="237" t="str">
        <f t="shared" si="69"/>
        <v/>
      </c>
      <c r="BC65" s="237" t="str">
        <f t="shared" si="70"/>
        <v/>
      </c>
      <c r="BD65" s="237" t="str">
        <f t="shared" si="71"/>
        <v/>
      </c>
      <c r="BE65" s="237" t="str">
        <f t="shared" si="72"/>
        <v/>
      </c>
      <c r="BF65" s="237" t="str">
        <f t="shared" si="73"/>
        <v/>
      </c>
      <c r="BG65" s="237" t="str">
        <f t="shared" si="74"/>
        <v/>
      </c>
      <c r="BH65" s="237" t="str">
        <f t="shared" si="75"/>
        <v/>
      </c>
      <c r="BI65" s="80" t="str">
        <f t="shared" si="76"/>
        <v/>
      </c>
      <c r="BJ65" s="80" t="str">
        <f t="shared" si="77"/>
        <v/>
      </c>
      <c r="BK65" s="80" t="str">
        <f t="shared" si="78"/>
        <v/>
      </c>
      <c r="BL65" s="80" t="str">
        <f t="shared" si="79"/>
        <v/>
      </c>
      <c r="BM65" s="80" t="str">
        <f t="shared" si="80"/>
        <v/>
      </c>
      <c r="BN65" s="80" t="str">
        <f t="shared" si="81"/>
        <v/>
      </c>
      <c r="BO65" s="80" t="str">
        <f t="shared" si="82"/>
        <v/>
      </c>
      <c r="BP65" s="80" t="str">
        <f t="shared" si="83"/>
        <v/>
      </c>
      <c r="BQ65" s="80" t="str">
        <f t="shared" si="84"/>
        <v/>
      </c>
      <c r="BR65" s="80" t="str">
        <f t="shared" si="85"/>
        <v/>
      </c>
      <c r="BS65" s="80" t="str">
        <f t="shared" si="86"/>
        <v/>
      </c>
      <c r="BT65" s="80" t="str">
        <f t="shared" si="87"/>
        <v/>
      </c>
      <c r="BU65" s="80" t="str">
        <f t="shared" si="88"/>
        <v/>
      </c>
      <c r="BV65" s="80" t="str">
        <f t="shared" si="89"/>
        <v/>
      </c>
      <c r="BW65" s="80" t="str">
        <f t="shared" si="90"/>
        <v/>
      </c>
      <c r="BX65" s="80" t="str">
        <f t="shared" si="91"/>
        <v/>
      </c>
      <c r="BY65" s="80" t="str">
        <f t="shared" si="92"/>
        <v/>
      </c>
      <c r="BZ65" s="80" t="str">
        <f t="shared" si="93"/>
        <v/>
      </c>
      <c r="CA65" s="80" t="str">
        <f t="shared" si="94"/>
        <v/>
      </c>
      <c r="CB65" s="80" t="str">
        <f t="shared" si="95"/>
        <v/>
      </c>
      <c r="CC65" s="80" t="str">
        <f t="shared" si="96"/>
        <v/>
      </c>
      <c r="CD65" s="80" t="str">
        <f t="shared" si="97"/>
        <v/>
      </c>
      <c r="CE65" s="80" t="str">
        <f t="shared" si="98"/>
        <v/>
      </c>
      <c r="CF65" s="80" t="str">
        <f t="shared" si="99"/>
        <v/>
      </c>
      <c r="CG65" s="80" t="str">
        <f t="shared" si="100"/>
        <v/>
      </c>
      <c r="CH65" s="389" t="str">
        <f t="shared" si="101"/>
        <v/>
      </c>
      <c r="CI65" s="237" t="str">
        <f t="shared" si="102"/>
        <v/>
      </c>
      <c r="CJ65" s="237" t="str">
        <f t="shared" si="103"/>
        <v/>
      </c>
      <c r="CK65" s="237" t="str">
        <f t="shared" si="104"/>
        <v/>
      </c>
      <c r="CL65" s="237" t="str">
        <f t="shared" si="105"/>
        <v/>
      </c>
      <c r="CM65" s="237" t="str">
        <f t="shared" si="106"/>
        <v/>
      </c>
      <c r="CN65" s="237" t="str">
        <f t="shared" si="107"/>
        <v/>
      </c>
      <c r="CO65" s="237" t="str">
        <f t="shared" si="108"/>
        <v/>
      </c>
      <c r="CP65" s="237" t="str">
        <f t="shared" si="109"/>
        <v/>
      </c>
      <c r="CQ65" s="237" t="str">
        <f t="shared" si="110"/>
        <v/>
      </c>
      <c r="CR65" s="237" t="str">
        <f t="shared" si="111"/>
        <v/>
      </c>
      <c r="CS65" s="237" t="str">
        <f t="shared" si="112"/>
        <v/>
      </c>
      <c r="CT65" s="237" t="str">
        <f t="shared" si="113"/>
        <v/>
      </c>
      <c r="CU65" s="237" t="str">
        <f t="shared" si="114"/>
        <v/>
      </c>
      <c r="CV65" s="237" t="str">
        <f t="shared" si="115"/>
        <v/>
      </c>
      <c r="CW65" s="237" t="str">
        <f t="shared" si="121"/>
        <v/>
      </c>
      <c r="CX65" s="237" t="str">
        <f t="shared" si="121"/>
        <v/>
      </c>
      <c r="CY65" s="237" t="str">
        <f t="shared" si="121"/>
        <v/>
      </c>
      <c r="CZ65" s="237" t="str">
        <f t="shared" si="121"/>
        <v/>
      </c>
      <c r="DA65" s="237" t="str">
        <f t="shared" si="121"/>
        <v/>
      </c>
      <c r="DB65" s="237" t="str">
        <f t="shared" si="120"/>
        <v/>
      </c>
      <c r="DC65" s="237" t="str">
        <f t="shared" si="120"/>
        <v/>
      </c>
      <c r="DD65" s="237" t="str">
        <f t="shared" si="120"/>
        <v/>
      </c>
      <c r="DE65" s="237" t="str">
        <f t="shared" si="120"/>
        <v/>
      </c>
      <c r="DF65" s="237" t="str">
        <f t="shared" si="120"/>
        <v/>
      </c>
      <c r="DG65" s="237" t="str">
        <f t="shared" si="120"/>
        <v/>
      </c>
      <c r="DH65" s="237" t="str">
        <f t="shared" si="120"/>
        <v/>
      </c>
      <c r="DI65" s="237" t="str">
        <f t="shared" si="120"/>
        <v/>
      </c>
      <c r="DJ65" s="237" t="str">
        <f t="shared" si="120"/>
        <v/>
      </c>
      <c r="DK65" s="237" t="str">
        <f t="shared" si="120"/>
        <v/>
      </c>
      <c r="DL65" s="237" t="str">
        <f t="shared" si="120"/>
        <v/>
      </c>
      <c r="DM65" s="237" t="str">
        <f t="shared" si="120"/>
        <v/>
      </c>
      <c r="DN65" s="237" t="str">
        <f t="shared" si="120"/>
        <v/>
      </c>
      <c r="DO65" s="237" t="str">
        <f t="shared" si="120"/>
        <v/>
      </c>
      <c r="DP65" s="237" t="str">
        <f t="shared" si="120"/>
        <v/>
      </c>
      <c r="DQ65" s="237" t="str">
        <f t="shared" si="119"/>
        <v/>
      </c>
      <c r="DR65" s="237" t="str">
        <f t="shared" si="119"/>
        <v/>
      </c>
      <c r="DS65" s="237" t="str">
        <f t="shared" si="119"/>
        <v/>
      </c>
      <c r="DT65" s="237" t="str">
        <f t="shared" si="119"/>
        <v/>
      </c>
      <c r="DU65" s="237" t="str">
        <f t="shared" si="119"/>
        <v/>
      </c>
    </row>
    <row r="66" spans="1:125" ht="37.5" x14ac:dyDescent="0.3">
      <c r="A66" s="602"/>
      <c r="B66" s="264" t="s">
        <v>275</v>
      </c>
      <c r="C66" s="318" t="s">
        <v>122</v>
      </c>
      <c r="D66" s="377" t="s">
        <v>121</v>
      </c>
      <c r="E66" s="157"/>
      <c r="F66" s="389">
        <f>'3 - Saisie Manuelle'!$BK$9</f>
        <v>0</v>
      </c>
      <c r="G66" s="237">
        <f>'3 - Saisie Manuelle'!$BK$10</f>
        <v>0</v>
      </c>
      <c r="H66" s="237">
        <f>'3 - Saisie Manuelle'!$BK$11</f>
        <v>0</v>
      </c>
      <c r="I66" s="237">
        <f>'3 - Saisie Manuelle'!$BK$12</f>
        <v>0</v>
      </c>
      <c r="J66" s="237">
        <f>'3 - Saisie Manuelle'!$BK$13</f>
        <v>0</v>
      </c>
      <c r="K66" s="237">
        <f>'3 - Saisie Manuelle'!$BK$14</f>
        <v>0</v>
      </c>
      <c r="L66" s="237">
        <f>'3 - Saisie Manuelle'!$BK$15</f>
        <v>0</v>
      </c>
      <c r="M66" s="237">
        <f>'3 - Saisie Manuelle'!$BK$16</f>
        <v>0</v>
      </c>
      <c r="N66" s="237">
        <f>'3 - Saisie Manuelle'!$BK$17</f>
        <v>0</v>
      </c>
      <c r="O66" s="237">
        <f>'3 - Saisie Manuelle'!$BK$18</f>
        <v>0</v>
      </c>
      <c r="P66" s="237">
        <f>'3 - Saisie Manuelle'!$BK$19</f>
        <v>0</v>
      </c>
      <c r="Q66" s="237">
        <f>'3 - Saisie Manuelle'!$BK$20</f>
        <v>0</v>
      </c>
      <c r="R66" s="237">
        <f>'3 - Saisie Manuelle'!$BK$21</f>
        <v>0</v>
      </c>
      <c r="S66" s="237">
        <f>'3 - Saisie Manuelle'!$BK$22</f>
        <v>0</v>
      </c>
      <c r="T66" s="237">
        <f>'3 - Saisie Manuelle'!$BK$23</f>
        <v>0</v>
      </c>
      <c r="U66" s="237">
        <f>'3 - Saisie Manuelle'!$BK$24</f>
        <v>0</v>
      </c>
      <c r="V66" s="237">
        <f>'3 - Saisie Manuelle'!$BK$25</f>
        <v>0</v>
      </c>
      <c r="W66" s="237">
        <f>'3 - Saisie Manuelle'!$BK$26</f>
        <v>0</v>
      </c>
      <c r="X66" s="237">
        <f>'3 - Saisie Manuelle'!$BK$27</f>
        <v>0</v>
      </c>
      <c r="Y66" s="237">
        <f>'3 - Saisie Manuelle'!$BK$28</f>
        <v>0</v>
      </c>
      <c r="Z66" s="237">
        <f>'3 - Saisie Manuelle'!$BK$29</f>
        <v>0</v>
      </c>
      <c r="AA66" s="237">
        <f>'3 - Saisie Manuelle'!$BK$30</f>
        <v>0</v>
      </c>
      <c r="AB66" s="237">
        <f>'3 - Saisie Manuelle'!$BK$31</f>
        <v>0</v>
      </c>
      <c r="AC66" s="237">
        <f>'3 - Saisie Manuelle'!$BK$32</f>
        <v>0</v>
      </c>
      <c r="AD66" s="237">
        <f>'3 - Saisie Manuelle'!$BK$33</f>
        <v>0</v>
      </c>
      <c r="AE66" s="237">
        <f>'3 - Saisie Manuelle'!$BK$34</f>
        <v>0</v>
      </c>
      <c r="AF66" s="237">
        <f>'3 - Saisie Manuelle'!$BK$35</f>
        <v>0</v>
      </c>
      <c r="AG66" s="237">
        <f>'3 - Saisie Manuelle'!$BK$36</f>
        <v>0</v>
      </c>
      <c r="AH66" s="237">
        <f>'3 - Saisie Manuelle'!$BK$37</f>
        <v>0</v>
      </c>
      <c r="AI66" s="237">
        <f>'3 - Saisie Manuelle'!$BK$38</f>
        <v>0</v>
      </c>
      <c r="AJ66" s="237">
        <f>'3 - Saisie Manuelle'!$BK$39</f>
        <v>0</v>
      </c>
      <c r="AK66" s="237">
        <f>'3 - Saisie Manuelle'!$BK$40</f>
        <v>0</v>
      </c>
      <c r="AL66" s="237">
        <f>'3 - Saisie Manuelle'!$BK$41</f>
        <v>0</v>
      </c>
      <c r="AM66" s="237">
        <f>'3 - Saisie Manuelle'!$BK$42</f>
        <v>0</v>
      </c>
      <c r="AN66" s="237">
        <f>'3 - Saisie Manuelle'!$BK$43</f>
        <v>0</v>
      </c>
      <c r="AO66" s="237">
        <f>'3 - Saisie Manuelle'!$BK$44</f>
        <v>0</v>
      </c>
      <c r="AP66" s="237">
        <f>'3 - Saisie Manuelle'!$BK$45</f>
        <v>0</v>
      </c>
      <c r="AQ66" s="237">
        <f>'3 - Saisie Manuelle'!$BK$46</f>
        <v>0</v>
      </c>
      <c r="AR66" s="237">
        <f>'3 - Saisie Manuelle'!$BK$47</f>
        <v>0</v>
      </c>
      <c r="AS66" s="237">
        <f>'3 - Saisie Manuelle'!$BK$48</f>
        <v>0</v>
      </c>
      <c r="AT66" s="389" t="str">
        <f t="shared" si="61"/>
        <v/>
      </c>
      <c r="AU66" s="237" t="str">
        <f t="shared" si="62"/>
        <v/>
      </c>
      <c r="AV66" s="237" t="str">
        <f t="shared" si="63"/>
        <v/>
      </c>
      <c r="AW66" s="237" t="str">
        <f t="shared" si="64"/>
        <v/>
      </c>
      <c r="AX66" s="237" t="str">
        <f t="shared" si="65"/>
        <v/>
      </c>
      <c r="AY66" s="237" t="str">
        <f t="shared" si="66"/>
        <v/>
      </c>
      <c r="AZ66" s="237" t="str">
        <f t="shared" si="67"/>
        <v/>
      </c>
      <c r="BA66" s="237" t="str">
        <f t="shared" si="68"/>
        <v/>
      </c>
      <c r="BB66" s="237" t="str">
        <f t="shared" si="69"/>
        <v/>
      </c>
      <c r="BC66" s="237" t="str">
        <f t="shared" si="70"/>
        <v/>
      </c>
      <c r="BD66" s="237" t="str">
        <f t="shared" si="71"/>
        <v/>
      </c>
      <c r="BE66" s="237" t="str">
        <f t="shared" si="72"/>
        <v/>
      </c>
      <c r="BF66" s="237" t="str">
        <f t="shared" si="73"/>
        <v/>
      </c>
      <c r="BG66" s="237" t="str">
        <f t="shared" si="74"/>
        <v/>
      </c>
      <c r="BH66" s="237" t="str">
        <f t="shared" si="75"/>
        <v/>
      </c>
      <c r="BI66" s="80" t="str">
        <f t="shared" si="76"/>
        <v/>
      </c>
      <c r="BJ66" s="80" t="str">
        <f t="shared" si="77"/>
        <v/>
      </c>
      <c r="BK66" s="80" t="str">
        <f t="shared" si="78"/>
        <v/>
      </c>
      <c r="BL66" s="80" t="str">
        <f t="shared" si="79"/>
        <v/>
      </c>
      <c r="BM66" s="80" t="str">
        <f t="shared" si="80"/>
        <v/>
      </c>
      <c r="BN66" s="80" t="str">
        <f t="shared" si="81"/>
        <v/>
      </c>
      <c r="BO66" s="80" t="str">
        <f t="shared" si="82"/>
        <v/>
      </c>
      <c r="BP66" s="80" t="str">
        <f t="shared" si="83"/>
        <v/>
      </c>
      <c r="BQ66" s="80" t="str">
        <f t="shared" si="84"/>
        <v/>
      </c>
      <c r="BR66" s="80" t="str">
        <f t="shared" si="85"/>
        <v/>
      </c>
      <c r="BS66" s="80" t="str">
        <f t="shared" si="86"/>
        <v/>
      </c>
      <c r="BT66" s="80" t="str">
        <f t="shared" si="87"/>
        <v/>
      </c>
      <c r="BU66" s="80" t="str">
        <f t="shared" si="88"/>
        <v/>
      </c>
      <c r="BV66" s="80" t="str">
        <f t="shared" si="89"/>
        <v/>
      </c>
      <c r="BW66" s="80" t="str">
        <f t="shared" si="90"/>
        <v/>
      </c>
      <c r="BX66" s="80" t="str">
        <f t="shared" si="91"/>
        <v/>
      </c>
      <c r="BY66" s="80" t="str">
        <f t="shared" si="92"/>
        <v/>
      </c>
      <c r="BZ66" s="80" t="str">
        <f t="shared" si="93"/>
        <v/>
      </c>
      <c r="CA66" s="80" t="str">
        <f t="shared" si="94"/>
        <v/>
      </c>
      <c r="CB66" s="80" t="str">
        <f t="shared" si="95"/>
        <v/>
      </c>
      <c r="CC66" s="80" t="str">
        <f t="shared" si="96"/>
        <v/>
      </c>
      <c r="CD66" s="80" t="str">
        <f t="shared" si="97"/>
        <v/>
      </c>
      <c r="CE66" s="80" t="str">
        <f t="shared" si="98"/>
        <v/>
      </c>
      <c r="CF66" s="80" t="str">
        <f t="shared" si="99"/>
        <v/>
      </c>
      <c r="CG66" s="80" t="str">
        <f t="shared" si="100"/>
        <v/>
      </c>
      <c r="CH66" s="389" t="str">
        <f t="shared" si="101"/>
        <v/>
      </c>
      <c r="CI66" s="237" t="str">
        <f t="shared" si="102"/>
        <v/>
      </c>
      <c r="CJ66" s="237" t="str">
        <f t="shared" si="103"/>
        <v/>
      </c>
      <c r="CK66" s="237" t="str">
        <f t="shared" si="104"/>
        <v/>
      </c>
      <c r="CL66" s="237" t="str">
        <f t="shared" si="105"/>
        <v/>
      </c>
      <c r="CM66" s="237" t="str">
        <f t="shared" si="106"/>
        <v/>
      </c>
      <c r="CN66" s="237" t="str">
        <f t="shared" si="107"/>
        <v/>
      </c>
      <c r="CO66" s="237" t="str">
        <f t="shared" si="108"/>
        <v/>
      </c>
      <c r="CP66" s="237" t="str">
        <f t="shared" si="109"/>
        <v/>
      </c>
      <c r="CQ66" s="237" t="str">
        <f t="shared" si="110"/>
        <v/>
      </c>
      <c r="CR66" s="237" t="str">
        <f t="shared" si="111"/>
        <v/>
      </c>
      <c r="CS66" s="237" t="str">
        <f t="shared" si="112"/>
        <v/>
      </c>
      <c r="CT66" s="237" t="str">
        <f t="shared" si="113"/>
        <v/>
      </c>
      <c r="CU66" s="237" t="str">
        <f t="shared" si="114"/>
        <v/>
      </c>
      <c r="CV66" s="237" t="str">
        <f t="shared" si="115"/>
        <v/>
      </c>
      <c r="CW66" s="237" t="str">
        <f t="shared" si="121"/>
        <v/>
      </c>
      <c r="CX66" s="237" t="str">
        <f t="shared" si="121"/>
        <v/>
      </c>
      <c r="CY66" s="237" t="str">
        <f t="shared" si="121"/>
        <v/>
      </c>
      <c r="CZ66" s="237" t="str">
        <f t="shared" si="121"/>
        <v/>
      </c>
      <c r="DA66" s="237" t="str">
        <f t="shared" si="121"/>
        <v/>
      </c>
      <c r="DB66" s="237" t="str">
        <f t="shared" si="120"/>
        <v/>
      </c>
      <c r="DC66" s="237" t="str">
        <f t="shared" si="120"/>
        <v/>
      </c>
      <c r="DD66" s="237" t="str">
        <f t="shared" si="120"/>
        <v/>
      </c>
      <c r="DE66" s="237" t="str">
        <f t="shared" si="120"/>
        <v/>
      </c>
      <c r="DF66" s="237" t="str">
        <f t="shared" si="120"/>
        <v/>
      </c>
      <c r="DG66" s="237" t="str">
        <f t="shared" si="120"/>
        <v/>
      </c>
      <c r="DH66" s="237" t="str">
        <f t="shared" si="120"/>
        <v/>
      </c>
      <c r="DI66" s="237" t="str">
        <f t="shared" si="120"/>
        <v/>
      </c>
      <c r="DJ66" s="237" t="str">
        <f t="shared" si="120"/>
        <v/>
      </c>
      <c r="DK66" s="237" t="str">
        <f t="shared" si="120"/>
        <v/>
      </c>
      <c r="DL66" s="237" t="str">
        <f t="shared" si="120"/>
        <v/>
      </c>
      <c r="DM66" s="237" t="str">
        <f t="shared" si="120"/>
        <v/>
      </c>
      <c r="DN66" s="237" t="str">
        <f t="shared" si="120"/>
        <v/>
      </c>
      <c r="DO66" s="237" t="str">
        <f t="shared" si="120"/>
        <v/>
      </c>
      <c r="DP66" s="237" t="str">
        <f t="shared" si="120"/>
        <v/>
      </c>
      <c r="DQ66" s="237" t="str">
        <f t="shared" si="119"/>
        <v/>
      </c>
      <c r="DR66" s="237" t="str">
        <f t="shared" si="119"/>
        <v/>
      </c>
      <c r="DS66" s="237" t="str">
        <f t="shared" si="119"/>
        <v/>
      </c>
      <c r="DT66" s="237" t="str">
        <f t="shared" si="119"/>
        <v/>
      </c>
      <c r="DU66" s="237" t="str">
        <f t="shared" si="119"/>
        <v/>
      </c>
    </row>
    <row r="67" spans="1:125" ht="37.5" x14ac:dyDescent="0.3">
      <c r="A67" s="602"/>
      <c r="B67" s="264" t="s">
        <v>234</v>
      </c>
      <c r="C67" s="318" t="s">
        <v>124</v>
      </c>
      <c r="D67" s="377" t="s">
        <v>123</v>
      </c>
      <c r="E67" s="157"/>
      <c r="F67" s="389">
        <f>'3 - Saisie Manuelle'!$BL$9</f>
        <v>0</v>
      </c>
      <c r="G67" s="237">
        <f>'3 - Saisie Manuelle'!$BL$10</f>
        <v>0</v>
      </c>
      <c r="H67" s="237">
        <f>'3 - Saisie Manuelle'!$BL$11</f>
        <v>0</v>
      </c>
      <c r="I67" s="237">
        <f>'3 - Saisie Manuelle'!$BL$12</f>
        <v>0</v>
      </c>
      <c r="J67" s="237">
        <f>'3 - Saisie Manuelle'!$BL$13</f>
        <v>0</v>
      </c>
      <c r="K67" s="237">
        <f>'3 - Saisie Manuelle'!$BL$14</f>
        <v>0</v>
      </c>
      <c r="L67" s="237">
        <f>'3 - Saisie Manuelle'!$BL$15</f>
        <v>0</v>
      </c>
      <c r="M67" s="237">
        <f>'3 - Saisie Manuelle'!$BL$16</f>
        <v>0</v>
      </c>
      <c r="N67" s="237">
        <f>'3 - Saisie Manuelle'!$BL$17</f>
        <v>0</v>
      </c>
      <c r="O67" s="237">
        <f>'3 - Saisie Manuelle'!$BL$18</f>
        <v>0</v>
      </c>
      <c r="P67" s="237">
        <f>'3 - Saisie Manuelle'!$BL$19</f>
        <v>0</v>
      </c>
      <c r="Q67" s="237">
        <f>'3 - Saisie Manuelle'!$BL$20</f>
        <v>0</v>
      </c>
      <c r="R67" s="237">
        <f>'3 - Saisie Manuelle'!$BL$21</f>
        <v>0</v>
      </c>
      <c r="S67" s="237">
        <f>'3 - Saisie Manuelle'!$BL$22</f>
        <v>0</v>
      </c>
      <c r="T67" s="237">
        <f>'3 - Saisie Manuelle'!$BL$23</f>
        <v>0</v>
      </c>
      <c r="U67" s="237">
        <f>'3 - Saisie Manuelle'!$BL$24</f>
        <v>0</v>
      </c>
      <c r="V67" s="237">
        <f>'3 - Saisie Manuelle'!$BL$25</f>
        <v>0</v>
      </c>
      <c r="W67" s="237">
        <f>'3 - Saisie Manuelle'!$BL$26</f>
        <v>0</v>
      </c>
      <c r="X67" s="237">
        <f>'3 - Saisie Manuelle'!$BL$27</f>
        <v>0</v>
      </c>
      <c r="Y67" s="237">
        <f>'3 - Saisie Manuelle'!$BL$28</f>
        <v>0</v>
      </c>
      <c r="Z67" s="237">
        <f>'3 - Saisie Manuelle'!$BL$29</f>
        <v>0</v>
      </c>
      <c r="AA67" s="237">
        <f>'3 - Saisie Manuelle'!$BL$30</f>
        <v>0</v>
      </c>
      <c r="AB67" s="237">
        <f>'3 - Saisie Manuelle'!$BL$31</f>
        <v>0</v>
      </c>
      <c r="AC67" s="237">
        <f>'3 - Saisie Manuelle'!$BL$32</f>
        <v>0</v>
      </c>
      <c r="AD67" s="237">
        <f>'3 - Saisie Manuelle'!$BL$33</f>
        <v>0</v>
      </c>
      <c r="AE67" s="237">
        <f>'3 - Saisie Manuelle'!$BL$34</f>
        <v>0</v>
      </c>
      <c r="AF67" s="237">
        <f>'3 - Saisie Manuelle'!$BL$35</f>
        <v>0</v>
      </c>
      <c r="AG67" s="237">
        <f>'3 - Saisie Manuelle'!$BL$36</f>
        <v>0</v>
      </c>
      <c r="AH67" s="237">
        <f>'3 - Saisie Manuelle'!$BL$37</f>
        <v>0</v>
      </c>
      <c r="AI67" s="237">
        <f>'3 - Saisie Manuelle'!$BL$38</f>
        <v>0</v>
      </c>
      <c r="AJ67" s="237">
        <f>'3 - Saisie Manuelle'!$BL$39</f>
        <v>0</v>
      </c>
      <c r="AK67" s="237">
        <f>'3 - Saisie Manuelle'!$BL$40</f>
        <v>0</v>
      </c>
      <c r="AL67" s="237">
        <f>'3 - Saisie Manuelle'!$BL$41</f>
        <v>0</v>
      </c>
      <c r="AM67" s="237">
        <f>'3 - Saisie Manuelle'!$BL$42</f>
        <v>0</v>
      </c>
      <c r="AN67" s="237">
        <f>'3 - Saisie Manuelle'!$BL$43</f>
        <v>0</v>
      </c>
      <c r="AO67" s="237">
        <f>'3 - Saisie Manuelle'!$BL$44</f>
        <v>0</v>
      </c>
      <c r="AP67" s="237">
        <f>'3 - Saisie Manuelle'!$BL$45</f>
        <v>0</v>
      </c>
      <c r="AQ67" s="237">
        <f>'3 - Saisie Manuelle'!$BL$46</f>
        <v>0</v>
      </c>
      <c r="AR67" s="237">
        <f>'3 - Saisie Manuelle'!$BL$47</f>
        <v>0</v>
      </c>
      <c r="AS67" s="237">
        <f>'3 - Saisie Manuelle'!$BL$48</f>
        <v>0</v>
      </c>
      <c r="AT67" s="389" t="str">
        <f t="shared" si="61"/>
        <v/>
      </c>
      <c r="AU67" s="237" t="str">
        <f t="shared" si="62"/>
        <v/>
      </c>
      <c r="AV67" s="237" t="str">
        <f t="shared" si="63"/>
        <v/>
      </c>
      <c r="AW67" s="237" t="str">
        <f t="shared" si="64"/>
        <v/>
      </c>
      <c r="AX67" s="237" t="str">
        <f t="shared" si="65"/>
        <v/>
      </c>
      <c r="AY67" s="237" t="str">
        <f t="shared" si="66"/>
        <v/>
      </c>
      <c r="AZ67" s="237" t="str">
        <f t="shared" si="67"/>
        <v/>
      </c>
      <c r="BA67" s="237" t="str">
        <f t="shared" si="68"/>
        <v/>
      </c>
      <c r="BB67" s="237" t="str">
        <f t="shared" si="69"/>
        <v/>
      </c>
      <c r="BC67" s="237" t="str">
        <f t="shared" si="70"/>
        <v/>
      </c>
      <c r="BD67" s="237" t="str">
        <f t="shared" si="71"/>
        <v/>
      </c>
      <c r="BE67" s="237" t="str">
        <f t="shared" si="72"/>
        <v/>
      </c>
      <c r="BF67" s="237" t="str">
        <f t="shared" si="73"/>
        <v/>
      </c>
      <c r="BG67" s="237" t="str">
        <f t="shared" si="74"/>
        <v/>
      </c>
      <c r="BH67" s="237" t="str">
        <f t="shared" si="75"/>
        <v/>
      </c>
      <c r="BI67" s="80" t="str">
        <f t="shared" si="76"/>
        <v/>
      </c>
      <c r="BJ67" s="80" t="str">
        <f t="shared" si="77"/>
        <v/>
      </c>
      <c r="BK67" s="80" t="str">
        <f t="shared" si="78"/>
        <v/>
      </c>
      <c r="BL67" s="80" t="str">
        <f t="shared" si="79"/>
        <v/>
      </c>
      <c r="BM67" s="80" t="str">
        <f t="shared" si="80"/>
        <v/>
      </c>
      <c r="BN67" s="80" t="str">
        <f t="shared" si="81"/>
        <v/>
      </c>
      <c r="BO67" s="80" t="str">
        <f t="shared" si="82"/>
        <v/>
      </c>
      <c r="BP67" s="80" t="str">
        <f t="shared" si="83"/>
        <v/>
      </c>
      <c r="BQ67" s="80" t="str">
        <f t="shared" si="84"/>
        <v/>
      </c>
      <c r="BR67" s="80" t="str">
        <f t="shared" si="85"/>
        <v/>
      </c>
      <c r="BS67" s="80" t="str">
        <f t="shared" si="86"/>
        <v/>
      </c>
      <c r="BT67" s="80" t="str">
        <f t="shared" si="87"/>
        <v/>
      </c>
      <c r="BU67" s="80" t="str">
        <f t="shared" si="88"/>
        <v/>
      </c>
      <c r="BV67" s="80" t="str">
        <f t="shared" si="89"/>
        <v/>
      </c>
      <c r="BW67" s="80" t="str">
        <f t="shared" si="90"/>
        <v/>
      </c>
      <c r="BX67" s="80" t="str">
        <f t="shared" si="91"/>
        <v/>
      </c>
      <c r="BY67" s="80" t="str">
        <f t="shared" si="92"/>
        <v/>
      </c>
      <c r="BZ67" s="80" t="str">
        <f t="shared" si="93"/>
        <v/>
      </c>
      <c r="CA67" s="80" t="str">
        <f t="shared" si="94"/>
        <v/>
      </c>
      <c r="CB67" s="80" t="str">
        <f t="shared" si="95"/>
        <v/>
      </c>
      <c r="CC67" s="80" t="str">
        <f t="shared" si="96"/>
        <v/>
      </c>
      <c r="CD67" s="80" t="str">
        <f t="shared" si="97"/>
        <v/>
      </c>
      <c r="CE67" s="80" t="str">
        <f t="shared" si="98"/>
        <v/>
      </c>
      <c r="CF67" s="80" t="str">
        <f t="shared" si="99"/>
        <v/>
      </c>
      <c r="CG67" s="80" t="str">
        <f t="shared" si="100"/>
        <v/>
      </c>
      <c r="CH67" s="389" t="str">
        <f t="shared" si="101"/>
        <v/>
      </c>
      <c r="CI67" s="237" t="str">
        <f t="shared" si="102"/>
        <v/>
      </c>
      <c r="CJ67" s="237" t="str">
        <f t="shared" si="103"/>
        <v/>
      </c>
      <c r="CK67" s="237" t="str">
        <f t="shared" si="104"/>
        <v/>
      </c>
      <c r="CL67" s="237" t="str">
        <f t="shared" si="105"/>
        <v/>
      </c>
      <c r="CM67" s="237" t="str">
        <f t="shared" si="106"/>
        <v/>
      </c>
      <c r="CN67" s="237" t="str">
        <f t="shared" si="107"/>
        <v/>
      </c>
      <c r="CO67" s="237" t="str">
        <f t="shared" si="108"/>
        <v/>
      </c>
      <c r="CP67" s="237" t="str">
        <f t="shared" si="109"/>
        <v/>
      </c>
      <c r="CQ67" s="237" t="str">
        <f t="shared" si="110"/>
        <v/>
      </c>
      <c r="CR67" s="237" t="str">
        <f t="shared" si="111"/>
        <v/>
      </c>
      <c r="CS67" s="237" t="str">
        <f t="shared" si="112"/>
        <v/>
      </c>
      <c r="CT67" s="237" t="str">
        <f t="shared" si="113"/>
        <v/>
      </c>
      <c r="CU67" s="237" t="str">
        <f t="shared" si="114"/>
        <v/>
      </c>
      <c r="CV67" s="237" t="str">
        <f t="shared" si="115"/>
        <v/>
      </c>
      <c r="CW67" s="237" t="str">
        <f t="shared" si="121"/>
        <v/>
      </c>
      <c r="CX67" s="237" t="str">
        <f t="shared" si="121"/>
        <v/>
      </c>
      <c r="CY67" s="237" t="str">
        <f t="shared" si="121"/>
        <v/>
      </c>
      <c r="CZ67" s="237" t="str">
        <f t="shared" si="121"/>
        <v/>
      </c>
      <c r="DA67" s="237" t="str">
        <f t="shared" si="121"/>
        <v/>
      </c>
      <c r="DB67" s="237" t="str">
        <f t="shared" si="120"/>
        <v/>
      </c>
      <c r="DC67" s="237" t="str">
        <f t="shared" si="120"/>
        <v/>
      </c>
      <c r="DD67" s="237" t="str">
        <f t="shared" si="120"/>
        <v/>
      </c>
      <c r="DE67" s="237" t="str">
        <f t="shared" si="120"/>
        <v/>
      </c>
      <c r="DF67" s="237" t="str">
        <f t="shared" si="120"/>
        <v/>
      </c>
      <c r="DG67" s="237" t="str">
        <f t="shared" si="120"/>
        <v/>
      </c>
      <c r="DH67" s="237" t="str">
        <f t="shared" si="120"/>
        <v/>
      </c>
      <c r="DI67" s="237" t="str">
        <f t="shared" si="120"/>
        <v/>
      </c>
      <c r="DJ67" s="237" t="str">
        <f t="shared" si="120"/>
        <v/>
      </c>
      <c r="DK67" s="237" t="str">
        <f t="shared" si="120"/>
        <v/>
      </c>
      <c r="DL67" s="237" t="str">
        <f t="shared" si="120"/>
        <v/>
      </c>
      <c r="DM67" s="237" t="str">
        <f t="shared" si="120"/>
        <v/>
      </c>
      <c r="DN67" s="237" t="str">
        <f t="shared" si="120"/>
        <v/>
      </c>
      <c r="DO67" s="237" t="str">
        <f t="shared" si="120"/>
        <v/>
      </c>
      <c r="DP67" s="237" t="str">
        <f t="shared" si="120"/>
        <v/>
      </c>
      <c r="DQ67" s="237" t="str">
        <f t="shared" si="119"/>
        <v/>
      </c>
      <c r="DR67" s="237" t="str">
        <f t="shared" si="119"/>
        <v/>
      </c>
      <c r="DS67" s="237" t="str">
        <f t="shared" si="119"/>
        <v/>
      </c>
      <c r="DT67" s="237" t="str">
        <f t="shared" si="119"/>
        <v/>
      </c>
      <c r="DU67" s="237" t="str">
        <f t="shared" si="119"/>
        <v/>
      </c>
    </row>
    <row r="68" spans="1:125" x14ac:dyDescent="0.35">
      <c r="A68" s="602"/>
      <c r="B68" s="264" t="s">
        <v>235</v>
      </c>
      <c r="C68" s="318"/>
      <c r="D68" s="380" t="s">
        <v>233</v>
      </c>
      <c r="E68" s="158"/>
      <c r="F68" s="389">
        <f>'3 - Saisie Manuelle'!$BM$9</f>
        <v>0</v>
      </c>
      <c r="G68" s="237">
        <f>'3 - Saisie Manuelle'!$BM$10</f>
        <v>0</v>
      </c>
      <c r="H68" s="237">
        <f>'3 - Saisie Manuelle'!$BM$11</f>
        <v>0</v>
      </c>
      <c r="I68" s="237">
        <f>'3 - Saisie Manuelle'!$BM$12</f>
        <v>0</v>
      </c>
      <c r="J68" s="237">
        <f>'3 - Saisie Manuelle'!$BM$13</f>
        <v>0</v>
      </c>
      <c r="K68" s="237">
        <f>'3 - Saisie Manuelle'!$BM$14</f>
        <v>0</v>
      </c>
      <c r="L68" s="237">
        <f>'3 - Saisie Manuelle'!$BM$15</f>
        <v>0</v>
      </c>
      <c r="M68" s="237">
        <f>'3 - Saisie Manuelle'!$BM$16</f>
        <v>0</v>
      </c>
      <c r="N68" s="237">
        <f>'3 - Saisie Manuelle'!$BM$17</f>
        <v>0</v>
      </c>
      <c r="O68" s="237">
        <f>'3 - Saisie Manuelle'!$BM$18</f>
        <v>0</v>
      </c>
      <c r="P68" s="237">
        <f>'3 - Saisie Manuelle'!$BM$19</f>
        <v>0</v>
      </c>
      <c r="Q68" s="237">
        <f>'3 - Saisie Manuelle'!$BM$20</f>
        <v>0</v>
      </c>
      <c r="R68" s="237">
        <f>'3 - Saisie Manuelle'!$BM$21</f>
        <v>0</v>
      </c>
      <c r="S68" s="237">
        <f>'3 - Saisie Manuelle'!$BM$22</f>
        <v>0</v>
      </c>
      <c r="T68" s="237">
        <f>'3 - Saisie Manuelle'!$BM$23</f>
        <v>0</v>
      </c>
      <c r="U68" s="237">
        <f>'3 - Saisie Manuelle'!$BM$24</f>
        <v>0</v>
      </c>
      <c r="V68" s="237">
        <f>'3 - Saisie Manuelle'!$BM$25</f>
        <v>0</v>
      </c>
      <c r="W68" s="237">
        <f>'3 - Saisie Manuelle'!$BM$26</f>
        <v>0</v>
      </c>
      <c r="X68" s="237">
        <f>'3 - Saisie Manuelle'!$BM$27</f>
        <v>0</v>
      </c>
      <c r="Y68" s="237">
        <f>'3 - Saisie Manuelle'!$BM$28</f>
        <v>0</v>
      </c>
      <c r="Z68" s="237">
        <f>'3 - Saisie Manuelle'!$BM$29</f>
        <v>0</v>
      </c>
      <c r="AA68" s="237">
        <f>'3 - Saisie Manuelle'!$BM$30</f>
        <v>0</v>
      </c>
      <c r="AB68" s="237">
        <f>'3 - Saisie Manuelle'!$BM$31</f>
        <v>0</v>
      </c>
      <c r="AC68" s="237">
        <f>'3 - Saisie Manuelle'!$BM$32</f>
        <v>0</v>
      </c>
      <c r="AD68" s="237">
        <f>'3 - Saisie Manuelle'!$BM$33</f>
        <v>0</v>
      </c>
      <c r="AE68" s="237">
        <f>'3 - Saisie Manuelle'!$BM$34</f>
        <v>0</v>
      </c>
      <c r="AF68" s="237">
        <f>'3 - Saisie Manuelle'!$BM$35</f>
        <v>0</v>
      </c>
      <c r="AG68" s="237">
        <f>'3 - Saisie Manuelle'!$BM$36</f>
        <v>0</v>
      </c>
      <c r="AH68" s="237">
        <f>'3 - Saisie Manuelle'!$BM$37</f>
        <v>0</v>
      </c>
      <c r="AI68" s="237">
        <f>'3 - Saisie Manuelle'!$BM$38</f>
        <v>0</v>
      </c>
      <c r="AJ68" s="237">
        <f>'3 - Saisie Manuelle'!$BM$39</f>
        <v>0</v>
      </c>
      <c r="AK68" s="237">
        <f>'3 - Saisie Manuelle'!$BM$40</f>
        <v>0</v>
      </c>
      <c r="AL68" s="237">
        <f>'3 - Saisie Manuelle'!$BM$41</f>
        <v>0</v>
      </c>
      <c r="AM68" s="237">
        <f>'3 - Saisie Manuelle'!$BM$42</f>
        <v>0</v>
      </c>
      <c r="AN68" s="237">
        <f>'3 - Saisie Manuelle'!$BM$43</f>
        <v>0</v>
      </c>
      <c r="AO68" s="237">
        <f>'3 - Saisie Manuelle'!$BM$44</f>
        <v>0</v>
      </c>
      <c r="AP68" s="237">
        <f>'3 - Saisie Manuelle'!$BM$45</f>
        <v>0</v>
      </c>
      <c r="AQ68" s="237">
        <f>'3 - Saisie Manuelle'!$BM$46</f>
        <v>0</v>
      </c>
      <c r="AR68" s="237">
        <f>'3 - Saisie Manuelle'!$BM$47</f>
        <v>0</v>
      </c>
      <c r="AS68" s="237">
        <f>'3 - Saisie Manuelle'!$BM$48</f>
        <v>0</v>
      </c>
      <c r="AT68" s="389" t="str">
        <f t="shared" si="61"/>
        <v/>
      </c>
      <c r="AU68" s="237" t="str">
        <f t="shared" si="62"/>
        <v/>
      </c>
      <c r="AV68" s="237" t="str">
        <f t="shared" si="63"/>
        <v/>
      </c>
      <c r="AW68" s="237" t="str">
        <f t="shared" si="64"/>
        <v/>
      </c>
      <c r="AX68" s="237" t="str">
        <f t="shared" si="65"/>
        <v/>
      </c>
      <c r="AY68" s="237" t="str">
        <f t="shared" si="66"/>
        <v/>
      </c>
      <c r="AZ68" s="237" t="str">
        <f t="shared" si="67"/>
        <v/>
      </c>
      <c r="BA68" s="237" t="str">
        <f t="shared" si="68"/>
        <v/>
      </c>
      <c r="BB68" s="237" t="str">
        <f t="shared" si="69"/>
        <v/>
      </c>
      <c r="BC68" s="237" t="str">
        <f t="shared" si="70"/>
        <v/>
      </c>
      <c r="BD68" s="237" t="str">
        <f t="shared" si="71"/>
        <v/>
      </c>
      <c r="BE68" s="237" t="str">
        <f t="shared" si="72"/>
        <v/>
      </c>
      <c r="BF68" s="237" t="str">
        <f t="shared" si="73"/>
        <v/>
      </c>
      <c r="BG68" s="237" t="str">
        <f t="shared" si="74"/>
        <v/>
      </c>
      <c r="BH68" s="237" t="str">
        <f t="shared" si="75"/>
        <v/>
      </c>
      <c r="BI68" s="80" t="str">
        <f t="shared" si="76"/>
        <v/>
      </c>
      <c r="BJ68" s="80" t="str">
        <f t="shared" si="77"/>
        <v/>
      </c>
      <c r="BK68" s="80" t="str">
        <f t="shared" si="78"/>
        <v/>
      </c>
      <c r="BL68" s="80" t="str">
        <f t="shared" si="79"/>
        <v/>
      </c>
      <c r="BM68" s="80" t="str">
        <f t="shared" si="80"/>
        <v/>
      </c>
      <c r="BN68" s="80" t="str">
        <f t="shared" si="81"/>
        <v/>
      </c>
      <c r="BO68" s="80" t="str">
        <f t="shared" si="82"/>
        <v/>
      </c>
      <c r="BP68" s="80" t="str">
        <f t="shared" si="83"/>
        <v/>
      </c>
      <c r="BQ68" s="80" t="str">
        <f t="shared" si="84"/>
        <v/>
      </c>
      <c r="BR68" s="80" t="str">
        <f t="shared" si="85"/>
        <v/>
      </c>
      <c r="BS68" s="80" t="str">
        <f t="shared" si="86"/>
        <v/>
      </c>
      <c r="BT68" s="80" t="str">
        <f t="shared" si="87"/>
        <v/>
      </c>
      <c r="BU68" s="80" t="str">
        <f t="shared" si="88"/>
        <v/>
      </c>
      <c r="BV68" s="80" t="str">
        <f t="shared" si="89"/>
        <v/>
      </c>
      <c r="BW68" s="80" t="str">
        <f t="shared" si="90"/>
        <v/>
      </c>
      <c r="BX68" s="80" t="str">
        <f t="shared" si="91"/>
        <v/>
      </c>
      <c r="BY68" s="80" t="str">
        <f t="shared" si="92"/>
        <v/>
      </c>
      <c r="BZ68" s="80" t="str">
        <f t="shared" si="93"/>
        <v/>
      </c>
      <c r="CA68" s="80" t="str">
        <f t="shared" si="94"/>
        <v/>
      </c>
      <c r="CB68" s="80" t="str">
        <f t="shared" si="95"/>
        <v/>
      </c>
      <c r="CC68" s="80" t="str">
        <f t="shared" si="96"/>
        <v/>
      </c>
      <c r="CD68" s="80" t="str">
        <f t="shared" si="97"/>
        <v/>
      </c>
      <c r="CE68" s="80" t="str">
        <f t="shared" si="98"/>
        <v/>
      </c>
      <c r="CF68" s="80" t="str">
        <f t="shared" si="99"/>
        <v/>
      </c>
      <c r="CG68" s="80" t="str">
        <f t="shared" si="100"/>
        <v/>
      </c>
      <c r="CH68" s="389" t="str">
        <f t="shared" si="101"/>
        <v/>
      </c>
      <c r="CI68" s="237" t="str">
        <f t="shared" si="102"/>
        <v/>
      </c>
      <c r="CJ68" s="237" t="str">
        <f t="shared" si="103"/>
        <v/>
      </c>
      <c r="CK68" s="237" t="str">
        <f t="shared" si="104"/>
        <v/>
      </c>
      <c r="CL68" s="237" t="str">
        <f t="shared" si="105"/>
        <v/>
      </c>
      <c r="CM68" s="237" t="str">
        <f t="shared" si="106"/>
        <v/>
      </c>
      <c r="CN68" s="237" t="str">
        <f t="shared" si="107"/>
        <v/>
      </c>
      <c r="CO68" s="237" t="str">
        <f t="shared" si="108"/>
        <v/>
      </c>
      <c r="CP68" s="237" t="str">
        <f t="shared" si="109"/>
        <v/>
      </c>
      <c r="CQ68" s="237" t="str">
        <f t="shared" si="110"/>
        <v/>
      </c>
      <c r="CR68" s="237" t="str">
        <f t="shared" si="111"/>
        <v/>
      </c>
      <c r="CS68" s="237" t="str">
        <f t="shared" si="112"/>
        <v/>
      </c>
      <c r="CT68" s="237" t="str">
        <f t="shared" si="113"/>
        <v/>
      </c>
      <c r="CU68" s="237" t="str">
        <f t="shared" si="114"/>
        <v/>
      </c>
      <c r="CV68" s="237" t="str">
        <f t="shared" si="115"/>
        <v/>
      </c>
      <c r="CW68" s="237" t="str">
        <f t="shared" si="121"/>
        <v/>
      </c>
      <c r="CX68" s="237" t="str">
        <f t="shared" si="121"/>
        <v/>
      </c>
      <c r="CY68" s="237" t="str">
        <f t="shared" si="121"/>
        <v/>
      </c>
      <c r="CZ68" s="237" t="str">
        <f t="shared" si="121"/>
        <v/>
      </c>
      <c r="DA68" s="237" t="str">
        <f t="shared" si="121"/>
        <v/>
      </c>
      <c r="DB68" s="237" t="str">
        <f t="shared" si="120"/>
        <v/>
      </c>
      <c r="DC68" s="237" t="str">
        <f t="shared" si="120"/>
        <v/>
      </c>
      <c r="DD68" s="237" t="str">
        <f t="shared" si="120"/>
        <v/>
      </c>
      <c r="DE68" s="237" t="str">
        <f t="shared" si="120"/>
        <v/>
      </c>
      <c r="DF68" s="237" t="str">
        <f t="shared" si="120"/>
        <v/>
      </c>
      <c r="DG68" s="237" t="str">
        <f t="shared" si="120"/>
        <v/>
      </c>
      <c r="DH68" s="237" t="str">
        <f t="shared" si="120"/>
        <v/>
      </c>
      <c r="DI68" s="237" t="str">
        <f t="shared" si="120"/>
        <v/>
      </c>
      <c r="DJ68" s="237" t="str">
        <f t="shared" si="120"/>
        <v/>
      </c>
      <c r="DK68" s="237" t="str">
        <f t="shared" si="120"/>
        <v/>
      </c>
      <c r="DL68" s="237" t="str">
        <f t="shared" si="120"/>
        <v/>
      </c>
      <c r="DM68" s="237" t="str">
        <f t="shared" si="120"/>
        <v/>
      </c>
      <c r="DN68" s="237" t="str">
        <f t="shared" si="120"/>
        <v/>
      </c>
      <c r="DO68" s="237" t="str">
        <f t="shared" si="120"/>
        <v/>
      </c>
      <c r="DP68" s="237" t="str">
        <f t="shared" si="120"/>
        <v/>
      </c>
      <c r="DQ68" s="237" t="str">
        <f t="shared" si="119"/>
        <v/>
      </c>
      <c r="DR68" s="237" t="str">
        <f t="shared" si="119"/>
        <v/>
      </c>
      <c r="DS68" s="237" t="str">
        <f t="shared" si="119"/>
        <v/>
      </c>
      <c r="DT68" s="237" t="str">
        <f t="shared" si="119"/>
        <v/>
      </c>
      <c r="DU68" s="237" t="str">
        <f t="shared" si="119"/>
        <v/>
      </c>
    </row>
    <row r="69" spans="1:125" ht="39" thickBot="1" x14ac:dyDescent="0.4">
      <c r="A69" s="603"/>
      <c r="B69" s="266" t="s">
        <v>236</v>
      </c>
      <c r="C69" s="316"/>
      <c r="D69" s="382" t="s">
        <v>237</v>
      </c>
      <c r="E69" s="158"/>
      <c r="F69" s="389">
        <f>'3 - Saisie Manuelle'!$BN$9</f>
        <v>0</v>
      </c>
      <c r="G69" s="237">
        <f>'3 - Saisie Manuelle'!$BN$10</f>
        <v>0</v>
      </c>
      <c r="H69" s="237">
        <f>'3 - Saisie Manuelle'!$BN$11</f>
        <v>0</v>
      </c>
      <c r="I69" s="237">
        <f>'3 - Saisie Manuelle'!$BN$12</f>
        <v>0</v>
      </c>
      <c r="J69" s="237">
        <f>'3 - Saisie Manuelle'!$BN$13</f>
        <v>0</v>
      </c>
      <c r="K69" s="237">
        <f>'3 - Saisie Manuelle'!$BN$14</f>
        <v>0</v>
      </c>
      <c r="L69" s="237">
        <f>'3 - Saisie Manuelle'!$BN$15</f>
        <v>0</v>
      </c>
      <c r="M69" s="237">
        <f>'3 - Saisie Manuelle'!$BN$16</f>
        <v>0</v>
      </c>
      <c r="N69" s="237">
        <f>'3 - Saisie Manuelle'!$BN$17</f>
        <v>0</v>
      </c>
      <c r="O69" s="237">
        <f>'3 - Saisie Manuelle'!$BN$18</f>
        <v>0</v>
      </c>
      <c r="P69" s="237">
        <f>'3 - Saisie Manuelle'!$BN$19</f>
        <v>0</v>
      </c>
      <c r="Q69" s="237">
        <f>'3 - Saisie Manuelle'!$BN$20</f>
        <v>0</v>
      </c>
      <c r="R69" s="237">
        <f>'3 - Saisie Manuelle'!$BN$21</f>
        <v>0</v>
      </c>
      <c r="S69" s="237">
        <f>'3 - Saisie Manuelle'!$BN$22</f>
        <v>0</v>
      </c>
      <c r="T69" s="237">
        <f>'3 - Saisie Manuelle'!$BN$23</f>
        <v>0</v>
      </c>
      <c r="U69" s="237">
        <f>'3 - Saisie Manuelle'!$BN$24</f>
        <v>0</v>
      </c>
      <c r="V69" s="237">
        <f>'3 - Saisie Manuelle'!$BN$25</f>
        <v>0</v>
      </c>
      <c r="W69" s="237">
        <f>'3 - Saisie Manuelle'!$BN$26</f>
        <v>0</v>
      </c>
      <c r="X69" s="237">
        <f>'3 - Saisie Manuelle'!$BN$27</f>
        <v>0</v>
      </c>
      <c r="Y69" s="237">
        <f>'3 - Saisie Manuelle'!$BN$28</f>
        <v>0</v>
      </c>
      <c r="Z69" s="237">
        <f>'3 - Saisie Manuelle'!$BN$29</f>
        <v>0</v>
      </c>
      <c r="AA69" s="237">
        <f>'3 - Saisie Manuelle'!$BN$30</f>
        <v>0</v>
      </c>
      <c r="AB69" s="237">
        <f>'3 - Saisie Manuelle'!$BN$31</f>
        <v>0</v>
      </c>
      <c r="AC69" s="237">
        <f>'3 - Saisie Manuelle'!$BN$32</f>
        <v>0</v>
      </c>
      <c r="AD69" s="237">
        <f>'3 - Saisie Manuelle'!$BN$33</f>
        <v>0</v>
      </c>
      <c r="AE69" s="237">
        <f>'3 - Saisie Manuelle'!$BN$34</f>
        <v>0</v>
      </c>
      <c r="AF69" s="237">
        <f>'3 - Saisie Manuelle'!$BN$35</f>
        <v>0</v>
      </c>
      <c r="AG69" s="237">
        <f>'3 - Saisie Manuelle'!$BN$36</f>
        <v>0</v>
      </c>
      <c r="AH69" s="237">
        <f>'3 - Saisie Manuelle'!$BN$37</f>
        <v>0</v>
      </c>
      <c r="AI69" s="237">
        <f>'3 - Saisie Manuelle'!$BN$38</f>
        <v>0</v>
      </c>
      <c r="AJ69" s="237">
        <f>'3 - Saisie Manuelle'!$BN$39</f>
        <v>0</v>
      </c>
      <c r="AK69" s="237">
        <f>'3 - Saisie Manuelle'!$BN$40</f>
        <v>0</v>
      </c>
      <c r="AL69" s="237">
        <f>'3 - Saisie Manuelle'!$BN$41</f>
        <v>0</v>
      </c>
      <c r="AM69" s="237">
        <f>'3 - Saisie Manuelle'!$BN$42</f>
        <v>0</v>
      </c>
      <c r="AN69" s="237">
        <f>'3 - Saisie Manuelle'!$BN$43</f>
        <v>0</v>
      </c>
      <c r="AO69" s="237">
        <f>'3 - Saisie Manuelle'!$BN$44</f>
        <v>0</v>
      </c>
      <c r="AP69" s="237">
        <f>'3 - Saisie Manuelle'!$BN$45</f>
        <v>0</v>
      </c>
      <c r="AQ69" s="237">
        <f>'3 - Saisie Manuelle'!$BN$46</f>
        <v>0</v>
      </c>
      <c r="AR69" s="237">
        <f>'3 - Saisie Manuelle'!$BN$47</f>
        <v>0</v>
      </c>
      <c r="AS69" s="237">
        <f>'3 - Saisie Manuelle'!$BN$48</f>
        <v>0</v>
      </c>
      <c r="AT69" s="389" t="str">
        <f t="shared" ref="AT69:AT85" si="122">IF($F69="x",$B69,"")</f>
        <v/>
      </c>
      <c r="AU69" s="237" t="str">
        <f t="shared" ref="AU69:AU85" si="123">IF($G69="x",$B69,"")</f>
        <v/>
      </c>
      <c r="AV69" s="237" t="str">
        <f t="shared" ref="AV69:AV85" si="124">IF($H69="x",$B69,"")</f>
        <v/>
      </c>
      <c r="AW69" s="237" t="str">
        <f t="shared" ref="AW69:AW85" si="125">IF($I69="x",$B69,"")</f>
        <v/>
      </c>
      <c r="AX69" s="237" t="str">
        <f t="shared" ref="AX69:AX85" si="126">IF($J69="x",$B69,"")</f>
        <v/>
      </c>
      <c r="AY69" s="237" t="str">
        <f t="shared" ref="AY69:AY85" si="127">IF($K69="x",$B69,"")</f>
        <v/>
      </c>
      <c r="AZ69" s="237" t="str">
        <f t="shared" ref="AZ69:AZ85" si="128">IF($L69="x",$B69,"")</f>
        <v/>
      </c>
      <c r="BA69" s="237" t="str">
        <f t="shared" ref="BA69:BA85" si="129">IF($M69="x",$B69,"")</f>
        <v/>
      </c>
      <c r="BB69" s="237" t="str">
        <f t="shared" ref="BB69:BB85" si="130">IF($N69="x",$B69,"")</f>
        <v/>
      </c>
      <c r="BC69" s="237" t="str">
        <f t="shared" ref="BC69:BC85" si="131">IF($O69="x",$B69,"")</f>
        <v/>
      </c>
      <c r="BD69" s="237" t="str">
        <f t="shared" ref="BD69:BD85" si="132">IF($P69="x",$B69,"")</f>
        <v/>
      </c>
      <c r="BE69" s="237" t="str">
        <f t="shared" ref="BE69:BE85" si="133">IF($Q69="x",$B69,"")</f>
        <v/>
      </c>
      <c r="BF69" s="237" t="str">
        <f t="shared" ref="BF69:BF85" si="134">IF($R69="x",$B69,"")</f>
        <v/>
      </c>
      <c r="BG69" s="237" t="str">
        <f t="shared" ref="BG69:BG85" si="135">IF($S69="x",$B69,"")</f>
        <v/>
      </c>
      <c r="BH69" s="237" t="str">
        <f t="shared" ref="BH69:BH85" si="136">IF($T69="x",$B69,"")</f>
        <v/>
      </c>
      <c r="BI69" s="80" t="str">
        <f t="shared" ref="BI69:BI85" si="137">IF(U69="x",$B69,"")</f>
        <v/>
      </c>
      <c r="BJ69" s="80" t="str">
        <f t="shared" ref="BJ69:BJ85" si="138">IF(V69="x",$B69,"")</f>
        <v/>
      </c>
      <c r="BK69" s="80" t="str">
        <f t="shared" ref="BK69:BK85" si="139">IF(W69="x",$B69,"")</f>
        <v/>
      </c>
      <c r="BL69" s="80" t="str">
        <f t="shared" ref="BL69:BL85" si="140">IF(X69="x",$B69,"")</f>
        <v/>
      </c>
      <c r="BM69" s="80" t="str">
        <f t="shared" ref="BM69:BM85" si="141">IF(Y69="x",$B69,"")</f>
        <v/>
      </c>
      <c r="BN69" s="80" t="str">
        <f t="shared" ref="BN69:BN85" si="142">IF(Z69="x",$B69,"")</f>
        <v/>
      </c>
      <c r="BO69" s="80" t="str">
        <f t="shared" ref="BO69:BO85" si="143">IF(AA69="x",$B69,"")</f>
        <v/>
      </c>
      <c r="BP69" s="80" t="str">
        <f t="shared" ref="BP69:BP85" si="144">IF(AB69="x",$B69,"")</f>
        <v/>
      </c>
      <c r="BQ69" s="80" t="str">
        <f t="shared" ref="BQ69:BQ85" si="145">IF(AC69="x",$B69,"")</f>
        <v/>
      </c>
      <c r="BR69" s="80" t="str">
        <f t="shared" ref="BR69:BR85" si="146">IF(AD69="x",$B69,"")</f>
        <v/>
      </c>
      <c r="BS69" s="80" t="str">
        <f t="shared" ref="BS69:BS85" si="147">IF(AE69="x",$B69,"")</f>
        <v/>
      </c>
      <c r="BT69" s="80" t="str">
        <f t="shared" ref="BT69:BT85" si="148">IF(AF69="x",$B69,"")</f>
        <v/>
      </c>
      <c r="BU69" s="80" t="str">
        <f t="shared" ref="BU69:BU85" si="149">IF(AG69="x",$B69,"")</f>
        <v/>
      </c>
      <c r="BV69" s="80" t="str">
        <f t="shared" ref="BV69:BV85" si="150">IF(AH69="x",$B69,"")</f>
        <v/>
      </c>
      <c r="BW69" s="80" t="str">
        <f t="shared" ref="BW69:BW85" si="151">IF(AI69="x",$B69,"")</f>
        <v/>
      </c>
      <c r="BX69" s="80" t="str">
        <f t="shared" ref="BX69:BX85" si="152">IF(AJ69="x",$B69,"")</f>
        <v/>
      </c>
      <c r="BY69" s="80" t="str">
        <f t="shared" ref="BY69:BY85" si="153">IF(AK69="x",$B69,"")</f>
        <v/>
      </c>
      <c r="BZ69" s="80" t="str">
        <f t="shared" ref="BZ69:BZ85" si="154">IF(AL69="x",$B69,"")</f>
        <v/>
      </c>
      <c r="CA69" s="80" t="str">
        <f t="shared" ref="CA69:CA85" si="155">IF(AM69="x",$B69,"")</f>
        <v/>
      </c>
      <c r="CB69" s="80" t="str">
        <f t="shared" ref="CB69:CB85" si="156">IF(AN69="x",$B69,"")</f>
        <v/>
      </c>
      <c r="CC69" s="80" t="str">
        <f t="shared" ref="CC69:CC85" si="157">IF(AO69="x",$B69,"")</f>
        <v/>
      </c>
      <c r="CD69" s="80" t="str">
        <f t="shared" ref="CD69:CD85" si="158">IF(AP69="x",$B69,"")</f>
        <v/>
      </c>
      <c r="CE69" s="80" t="str">
        <f t="shared" ref="CE69:CE85" si="159">IF(AQ69="x",$B69,"")</f>
        <v/>
      </c>
      <c r="CF69" s="80" t="str">
        <f t="shared" ref="CF69:CF85" si="160">IF(AR69="x",$B69,"")</f>
        <v/>
      </c>
      <c r="CG69" s="80" t="str">
        <f t="shared" ref="CG69:CG85" si="161">IF(AS69="x",$B69,"")</f>
        <v/>
      </c>
      <c r="CH69" s="389" t="str">
        <f t="shared" ref="CH69:CH85" si="162">IF($F69="R",$B69&amp;" "&amp;$CH$3,"")</f>
        <v/>
      </c>
      <c r="CI69" s="237" t="str">
        <f t="shared" ref="CI69:CI85" si="163">IF($G69="R",$B69&amp;" "&amp;$CH$3,"")</f>
        <v/>
      </c>
      <c r="CJ69" s="237" t="str">
        <f t="shared" ref="CJ69:CJ85" si="164">IF($H69="R",$B69&amp;" "&amp;$CH$3,"")</f>
        <v/>
      </c>
      <c r="CK69" s="237" t="str">
        <f t="shared" ref="CK69:CK85" si="165">IF($I69="R",$B69&amp;" "&amp;$CH$3,"")</f>
        <v/>
      </c>
      <c r="CL69" s="237" t="str">
        <f t="shared" ref="CL69:CL85" si="166">IF($J69="R",$B69&amp;" "&amp;$CH$3,"")</f>
        <v/>
      </c>
      <c r="CM69" s="237" t="str">
        <f t="shared" ref="CM69:CM85" si="167">IF($K69="R",$B69&amp;" "&amp;$CH$3,"")</f>
        <v/>
      </c>
      <c r="CN69" s="237" t="str">
        <f t="shared" ref="CN69:CN85" si="168">IF($L69="R",$B69&amp;" "&amp;$CH$3,"")</f>
        <v/>
      </c>
      <c r="CO69" s="237" t="str">
        <f t="shared" ref="CO69:CO85" si="169">IF($M69="R",$B69&amp;" "&amp;$CH$3,"")</f>
        <v/>
      </c>
      <c r="CP69" s="237" t="str">
        <f t="shared" ref="CP69:CP85" si="170">IF($N69="R",$B69&amp;" "&amp;$CH$3,"")</f>
        <v/>
      </c>
      <c r="CQ69" s="237" t="str">
        <f t="shared" ref="CQ69:CQ85" si="171">IF($O69="R",$B69&amp;" "&amp;$CH$3,"")</f>
        <v/>
      </c>
      <c r="CR69" s="237" t="str">
        <f t="shared" ref="CR69:CR85" si="172">IF($P69="R",$B69&amp;" "&amp;$CH$3,"")</f>
        <v/>
      </c>
      <c r="CS69" s="237" t="str">
        <f t="shared" ref="CS69:CS85" si="173">IF($Q69="R",$B69&amp;" "&amp;$CH$3,"")</f>
        <v/>
      </c>
      <c r="CT69" s="237" t="str">
        <f t="shared" ref="CT69:CT85" si="174">IF($R69="R",$B69&amp;" "&amp;$CH$3,"")</f>
        <v/>
      </c>
      <c r="CU69" s="237" t="str">
        <f t="shared" ref="CU69:CU85" si="175">IF($S69="R",$B69&amp;" "&amp;$CH$3,"")</f>
        <v/>
      </c>
      <c r="CV69" s="237" t="str">
        <f t="shared" ref="CV69:CV85" si="176">IF(T69="R",$B69&amp;" "&amp;$CH$3,"")</f>
        <v/>
      </c>
      <c r="CW69" s="237" t="str">
        <f t="shared" si="121"/>
        <v/>
      </c>
      <c r="CX69" s="237" t="str">
        <f t="shared" si="121"/>
        <v/>
      </c>
      <c r="CY69" s="237" t="str">
        <f t="shared" si="121"/>
        <v/>
      </c>
      <c r="CZ69" s="237" t="str">
        <f t="shared" si="121"/>
        <v/>
      </c>
      <c r="DA69" s="237" t="str">
        <f t="shared" si="121"/>
        <v/>
      </c>
      <c r="DB69" s="237" t="str">
        <f t="shared" si="120"/>
        <v/>
      </c>
      <c r="DC69" s="237" t="str">
        <f t="shared" si="120"/>
        <v/>
      </c>
      <c r="DD69" s="237" t="str">
        <f t="shared" si="120"/>
        <v/>
      </c>
      <c r="DE69" s="237" t="str">
        <f t="shared" si="120"/>
        <v/>
      </c>
      <c r="DF69" s="237" t="str">
        <f t="shared" si="120"/>
        <v/>
      </c>
      <c r="DG69" s="237" t="str">
        <f t="shared" si="120"/>
        <v/>
      </c>
      <c r="DH69" s="237" t="str">
        <f t="shared" si="120"/>
        <v/>
      </c>
      <c r="DI69" s="237" t="str">
        <f t="shared" si="120"/>
        <v/>
      </c>
      <c r="DJ69" s="237" t="str">
        <f t="shared" si="120"/>
        <v/>
      </c>
      <c r="DK69" s="237" t="str">
        <f t="shared" si="120"/>
        <v/>
      </c>
      <c r="DL69" s="237" t="str">
        <f t="shared" si="120"/>
        <v/>
      </c>
      <c r="DM69" s="237" t="str">
        <f t="shared" si="120"/>
        <v/>
      </c>
      <c r="DN69" s="237" t="str">
        <f t="shared" si="120"/>
        <v/>
      </c>
      <c r="DO69" s="237" t="str">
        <f t="shared" si="120"/>
        <v/>
      </c>
      <c r="DP69" s="237" t="str">
        <f t="shared" si="120"/>
        <v/>
      </c>
      <c r="DQ69" s="237" t="str">
        <f t="shared" si="119"/>
        <v/>
      </c>
      <c r="DR69" s="237" t="str">
        <f t="shared" si="119"/>
        <v/>
      </c>
      <c r="DS69" s="237" t="str">
        <f t="shared" si="119"/>
        <v/>
      </c>
      <c r="DT69" s="237" t="str">
        <f t="shared" si="119"/>
        <v/>
      </c>
      <c r="DU69" s="237" t="str">
        <f t="shared" si="119"/>
        <v/>
      </c>
    </row>
    <row r="70" spans="1:125" ht="38.25" x14ac:dyDescent="0.35">
      <c r="A70" s="604" t="s">
        <v>238</v>
      </c>
      <c r="B70" s="263" t="s">
        <v>241</v>
      </c>
      <c r="C70" s="327"/>
      <c r="D70" s="381" t="s">
        <v>239</v>
      </c>
      <c r="E70" s="158"/>
      <c r="F70" s="389">
        <f>'3 - Saisie Manuelle'!$BO$9</f>
        <v>0</v>
      </c>
      <c r="G70" s="237">
        <f>'3 - Saisie Manuelle'!$BO$10</f>
        <v>0</v>
      </c>
      <c r="H70" s="237">
        <f>'3 - Saisie Manuelle'!$BO$11</f>
        <v>0</v>
      </c>
      <c r="I70" s="237">
        <f>'3 - Saisie Manuelle'!$BO$12</f>
        <v>0</v>
      </c>
      <c r="J70" s="237">
        <f>'3 - Saisie Manuelle'!$BO$13</f>
        <v>0</v>
      </c>
      <c r="K70" s="237">
        <f>'3 - Saisie Manuelle'!$BO$14</f>
        <v>0</v>
      </c>
      <c r="L70" s="237">
        <f>'3 - Saisie Manuelle'!$BO$15</f>
        <v>0</v>
      </c>
      <c r="M70" s="237">
        <f>'3 - Saisie Manuelle'!$BO$16</f>
        <v>0</v>
      </c>
      <c r="N70" s="237">
        <f>'3 - Saisie Manuelle'!$BO$17</f>
        <v>0</v>
      </c>
      <c r="O70" s="237">
        <f>'3 - Saisie Manuelle'!$BO$18</f>
        <v>0</v>
      </c>
      <c r="P70" s="237">
        <f>'3 - Saisie Manuelle'!$BO$19</f>
        <v>0</v>
      </c>
      <c r="Q70" s="237">
        <f>'3 - Saisie Manuelle'!$BO$20</f>
        <v>0</v>
      </c>
      <c r="R70" s="237">
        <f>'3 - Saisie Manuelle'!$BO$21</f>
        <v>0</v>
      </c>
      <c r="S70" s="237">
        <f>'3 - Saisie Manuelle'!$BO$22</f>
        <v>0</v>
      </c>
      <c r="T70" s="237">
        <f>'3 - Saisie Manuelle'!$BO$23</f>
        <v>0</v>
      </c>
      <c r="U70" s="237">
        <f>'3 - Saisie Manuelle'!$BO$24</f>
        <v>0</v>
      </c>
      <c r="V70" s="237">
        <f>'3 - Saisie Manuelle'!$BO$25</f>
        <v>0</v>
      </c>
      <c r="W70" s="237">
        <f>'3 - Saisie Manuelle'!$BO$26</f>
        <v>0</v>
      </c>
      <c r="X70" s="237">
        <f>'3 - Saisie Manuelle'!$BO$27</f>
        <v>0</v>
      </c>
      <c r="Y70" s="237">
        <f>'3 - Saisie Manuelle'!$BO$28</f>
        <v>0</v>
      </c>
      <c r="Z70" s="237">
        <f>'3 - Saisie Manuelle'!$BO$29</f>
        <v>0</v>
      </c>
      <c r="AA70" s="237">
        <f>'3 - Saisie Manuelle'!$BO$30</f>
        <v>0</v>
      </c>
      <c r="AB70" s="237">
        <f>'3 - Saisie Manuelle'!$BO$31</f>
        <v>0</v>
      </c>
      <c r="AC70" s="237">
        <f>'3 - Saisie Manuelle'!$BO$32</f>
        <v>0</v>
      </c>
      <c r="AD70" s="237">
        <f>'3 - Saisie Manuelle'!$BO$33</f>
        <v>0</v>
      </c>
      <c r="AE70" s="237">
        <f>'3 - Saisie Manuelle'!$BO$34</f>
        <v>0</v>
      </c>
      <c r="AF70" s="237">
        <f>'3 - Saisie Manuelle'!$BO$35</f>
        <v>0</v>
      </c>
      <c r="AG70" s="237">
        <f>'3 - Saisie Manuelle'!$BO$36</f>
        <v>0</v>
      </c>
      <c r="AH70" s="237">
        <f>'3 - Saisie Manuelle'!$BO$37</f>
        <v>0</v>
      </c>
      <c r="AI70" s="237">
        <f>'3 - Saisie Manuelle'!$BO$38</f>
        <v>0</v>
      </c>
      <c r="AJ70" s="237">
        <f>'3 - Saisie Manuelle'!$BO$39</f>
        <v>0</v>
      </c>
      <c r="AK70" s="237">
        <f>'3 - Saisie Manuelle'!$BO$40</f>
        <v>0</v>
      </c>
      <c r="AL70" s="237">
        <f>'3 - Saisie Manuelle'!$BO$41</f>
        <v>0</v>
      </c>
      <c r="AM70" s="237">
        <f>'3 - Saisie Manuelle'!$BO$42</f>
        <v>0</v>
      </c>
      <c r="AN70" s="237">
        <f>'3 - Saisie Manuelle'!$BO$43</f>
        <v>0</v>
      </c>
      <c r="AO70" s="237">
        <f>'3 - Saisie Manuelle'!$BO$44</f>
        <v>0</v>
      </c>
      <c r="AP70" s="237">
        <f>'3 - Saisie Manuelle'!$BO$45</f>
        <v>0</v>
      </c>
      <c r="AQ70" s="237">
        <f>'3 - Saisie Manuelle'!$BO$46</f>
        <v>0</v>
      </c>
      <c r="AR70" s="237">
        <f>'3 - Saisie Manuelle'!$BO$47</f>
        <v>0</v>
      </c>
      <c r="AS70" s="237">
        <f>'3 - Saisie Manuelle'!$BO$48</f>
        <v>0</v>
      </c>
      <c r="AT70" s="389" t="str">
        <f t="shared" si="122"/>
        <v/>
      </c>
      <c r="AU70" s="237" t="str">
        <f t="shared" si="123"/>
        <v/>
      </c>
      <c r="AV70" s="237" t="str">
        <f t="shared" si="124"/>
        <v/>
      </c>
      <c r="AW70" s="237" t="str">
        <f t="shared" si="125"/>
        <v/>
      </c>
      <c r="AX70" s="237" t="str">
        <f t="shared" si="126"/>
        <v/>
      </c>
      <c r="AY70" s="237" t="str">
        <f t="shared" si="127"/>
        <v/>
      </c>
      <c r="AZ70" s="237" t="str">
        <f t="shared" si="128"/>
        <v/>
      </c>
      <c r="BA70" s="237" t="str">
        <f t="shared" si="129"/>
        <v/>
      </c>
      <c r="BB70" s="237" t="str">
        <f t="shared" si="130"/>
        <v/>
      </c>
      <c r="BC70" s="237" t="str">
        <f t="shared" si="131"/>
        <v/>
      </c>
      <c r="BD70" s="237" t="str">
        <f t="shared" si="132"/>
        <v/>
      </c>
      <c r="BE70" s="237" t="str">
        <f t="shared" si="133"/>
        <v/>
      </c>
      <c r="BF70" s="237" t="str">
        <f t="shared" si="134"/>
        <v/>
      </c>
      <c r="BG70" s="237" t="str">
        <f t="shared" si="135"/>
        <v/>
      </c>
      <c r="BH70" s="237" t="str">
        <f t="shared" si="136"/>
        <v/>
      </c>
      <c r="BI70" s="80" t="str">
        <f t="shared" si="137"/>
        <v/>
      </c>
      <c r="BJ70" s="80" t="str">
        <f t="shared" si="138"/>
        <v/>
      </c>
      <c r="BK70" s="80" t="str">
        <f t="shared" si="139"/>
        <v/>
      </c>
      <c r="BL70" s="80" t="str">
        <f t="shared" si="140"/>
        <v/>
      </c>
      <c r="BM70" s="80" t="str">
        <f t="shared" si="141"/>
        <v/>
      </c>
      <c r="BN70" s="80" t="str">
        <f t="shared" si="142"/>
        <v/>
      </c>
      <c r="BO70" s="80" t="str">
        <f t="shared" si="143"/>
        <v/>
      </c>
      <c r="BP70" s="80" t="str">
        <f t="shared" si="144"/>
        <v/>
      </c>
      <c r="BQ70" s="80" t="str">
        <f t="shared" si="145"/>
        <v/>
      </c>
      <c r="BR70" s="80" t="str">
        <f t="shared" si="146"/>
        <v/>
      </c>
      <c r="BS70" s="80" t="str">
        <f t="shared" si="147"/>
        <v/>
      </c>
      <c r="BT70" s="80" t="str">
        <f t="shared" si="148"/>
        <v/>
      </c>
      <c r="BU70" s="80" t="str">
        <f t="shared" si="149"/>
        <v/>
      </c>
      <c r="BV70" s="80" t="str">
        <f t="shared" si="150"/>
        <v/>
      </c>
      <c r="BW70" s="80" t="str">
        <f t="shared" si="151"/>
        <v/>
      </c>
      <c r="BX70" s="80" t="str">
        <f t="shared" si="152"/>
        <v/>
      </c>
      <c r="BY70" s="80" t="str">
        <f t="shared" si="153"/>
        <v/>
      </c>
      <c r="BZ70" s="80" t="str">
        <f t="shared" si="154"/>
        <v/>
      </c>
      <c r="CA70" s="80" t="str">
        <f t="shared" si="155"/>
        <v/>
      </c>
      <c r="CB70" s="80" t="str">
        <f t="shared" si="156"/>
        <v/>
      </c>
      <c r="CC70" s="80" t="str">
        <f t="shared" si="157"/>
        <v/>
      </c>
      <c r="CD70" s="80" t="str">
        <f t="shared" si="158"/>
        <v/>
      </c>
      <c r="CE70" s="80" t="str">
        <f t="shared" si="159"/>
        <v/>
      </c>
      <c r="CF70" s="80" t="str">
        <f t="shared" si="160"/>
        <v/>
      </c>
      <c r="CG70" s="80" t="str">
        <f t="shared" si="161"/>
        <v/>
      </c>
      <c r="CH70" s="389" t="str">
        <f t="shared" si="162"/>
        <v/>
      </c>
      <c r="CI70" s="237" t="str">
        <f t="shared" si="163"/>
        <v/>
      </c>
      <c r="CJ70" s="237" t="str">
        <f t="shared" si="164"/>
        <v/>
      </c>
      <c r="CK70" s="237" t="str">
        <f t="shared" si="165"/>
        <v/>
      </c>
      <c r="CL70" s="237" t="str">
        <f t="shared" si="166"/>
        <v/>
      </c>
      <c r="CM70" s="237" t="str">
        <f t="shared" si="167"/>
        <v/>
      </c>
      <c r="CN70" s="237" t="str">
        <f t="shared" si="168"/>
        <v/>
      </c>
      <c r="CO70" s="237" t="str">
        <f t="shared" si="169"/>
        <v/>
      </c>
      <c r="CP70" s="237" t="str">
        <f t="shared" si="170"/>
        <v/>
      </c>
      <c r="CQ70" s="237" t="str">
        <f t="shared" si="171"/>
        <v/>
      </c>
      <c r="CR70" s="237" t="str">
        <f t="shared" si="172"/>
        <v/>
      </c>
      <c r="CS70" s="237" t="str">
        <f t="shared" si="173"/>
        <v/>
      </c>
      <c r="CT70" s="237" t="str">
        <f t="shared" si="174"/>
        <v/>
      </c>
      <c r="CU70" s="237" t="str">
        <f t="shared" si="175"/>
        <v/>
      </c>
      <c r="CV70" s="237" t="str">
        <f t="shared" si="176"/>
        <v/>
      </c>
      <c r="CW70" s="237" t="str">
        <f t="shared" si="121"/>
        <v/>
      </c>
      <c r="CX70" s="237" t="str">
        <f t="shared" si="121"/>
        <v/>
      </c>
      <c r="CY70" s="237" t="str">
        <f t="shared" si="121"/>
        <v/>
      </c>
      <c r="CZ70" s="237" t="str">
        <f t="shared" si="121"/>
        <v/>
      </c>
      <c r="DA70" s="237" t="str">
        <f t="shared" si="121"/>
        <v/>
      </c>
      <c r="DB70" s="237" t="str">
        <f t="shared" si="120"/>
        <v/>
      </c>
      <c r="DC70" s="237" t="str">
        <f t="shared" si="120"/>
        <v/>
      </c>
      <c r="DD70" s="237" t="str">
        <f t="shared" si="120"/>
        <v/>
      </c>
      <c r="DE70" s="237" t="str">
        <f t="shared" si="120"/>
        <v/>
      </c>
      <c r="DF70" s="237" t="str">
        <f t="shared" si="120"/>
        <v/>
      </c>
      <c r="DG70" s="237" t="str">
        <f t="shared" si="120"/>
        <v/>
      </c>
      <c r="DH70" s="237" t="str">
        <f t="shared" si="120"/>
        <v/>
      </c>
      <c r="DI70" s="237" t="str">
        <f t="shared" si="120"/>
        <v/>
      </c>
      <c r="DJ70" s="237" t="str">
        <f t="shared" si="120"/>
        <v/>
      </c>
      <c r="DK70" s="237" t="str">
        <f t="shared" si="120"/>
        <v/>
      </c>
      <c r="DL70" s="237" t="str">
        <f t="shared" si="120"/>
        <v/>
      </c>
      <c r="DM70" s="237" t="str">
        <f t="shared" si="120"/>
        <v/>
      </c>
      <c r="DN70" s="237" t="str">
        <f t="shared" si="120"/>
        <v/>
      </c>
      <c r="DO70" s="237" t="str">
        <f t="shared" si="120"/>
        <v/>
      </c>
      <c r="DP70" s="237" t="str">
        <f t="shared" si="120"/>
        <v/>
      </c>
      <c r="DQ70" s="237" t="str">
        <f t="shared" si="119"/>
        <v/>
      </c>
      <c r="DR70" s="237" t="str">
        <f t="shared" si="119"/>
        <v/>
      </c>
      <c r="DS70" s="237" t="str">
        <f t="shared" si="119"/>
        <v/>
      </c>
      <c r="DT70" s="237" t="str">
        <f t="shared" si="119"/>
        <v/>
      </c>
      <c r="DU70" s="237" t="str">
        <f t="shared" si="119"/>
        <v/>
      </c>
    </row>
    <row r="71" spans="1:125" ht="21.75" thickBot="1" x14ac:dyDescent="0.4">
      <c r="A71" s="605"/>
      <c r="B71" s="266" t="s">
        <v>106</v>
      </c>
      <c r="C71" s="328"/>
      <c r="D71" s="382" t="s">
        <v>240</v>
      </c>
      <c r="E71" s="158"/>
      <c r="F71" s="389">
        <f>'3 - Saisie Manuelle'!$BP$9</f>
        <v>0</v>
      </c>
      <c r="G71" s="237">
        <f>'3 - Saisie Manuelle'!$BP$10</f>
        <v>0</v>
      </c>
      <c r="H71" s="237">
        <f>'3 - Saisie Manuelle'!$BP$11</f>
        <v>0</v>
      </c>
      <c r="I71" s="237">
        <f>'3 - Saisie Manuelle'!$BP$12</f>
        <v>0</v>
      </c>
      <c r="J71" s="237">
        <f>'3 - Saisie Manuelle'!$BP$13</f>
        <v>0</v>
      </c>
      <c r="K71" s="237">
        <f>'3 - Saisie Manuelle'!$BP$14</f>
        <v>0</v>
      </c>
      <c r="L71" s="237">
        <f>'3 - Saisie Manuelle'!$BP$15</f>
        <v>0</v>
      </c>
      <c r="M71" s="237">
        <f>'3 - Saisie Manuelle'!$BP$16</f>
        <v>0</v>
      </c>
      <c r="N71" s="237">
        <f>'3 - Saisie Manuelle'!$BP$17</f>
        <v>0</v>
      </c>
      <c r="O71" s="237">
        <f>'3 - Saisie Manuelle'!$BP$18</f>
        <v>0</v>
      </c>
      <c r="P71" s="237">
        <f>'3 - Saisie Manuelle'!$BP$19</f>
        <v>0</v>
      </c>
      <c r="Q71" s="237">
        <f>'3 - Saisie Manuelle'!$BP$20</f>
        <v>0</v>
      </c>
      <c r="R71" s="237">
        <f>'3 - Saisie Manuelle'!$BP$21</f>
        <v>0</v>
      </c>
      <c r="S71" s="237">
        <f>'3 - Saisie Manuelle'!$BP$22</f>
        <v>0</v>
      </c>
      <c r="T71" s="237">
        <f>'3 - Saisie Manuelle'!$BP$23</f>
        <v>0</v>
      </c>
      <c r="U71" s="237">
        <f>'3 - Saisie Manuelle'!$BP$24</f>
        <v>0</v>
      </c>
      <c r="V71" s="237">
        <f>'3 - Saisie Manuelle'!$BP$25</f>
        <v>0</v>
      </c>
      <c r="W71" s="237">
        <f>'3 - Saisie Manuelle'!$BP$26</f>
        <v>0</v>
      </c>
      <c r="X71" s="237">
        <f>'3 - Saisie Manuelle'!$BP$27</f>
        <v>0</v>
      </c>
      <c r="Y71" s="237">
        <f>'3 - Saisie Manuelle'!$BP$28</f>
        <v>0</v>
      </c>
      <c r="Z71" s="237">
        <f>'3 - Saisie Manuelle'!$BP$29</f>
        <v>0</v>
      </c>
      <c r="AA71" s="237">
        <f>'3 - Saisie Manuelle'!$BP$30</f>
        <v>0</v>
      </c>
      <c r="AB71" s="237">
        <f>'3 - Saisie Manuelle'!$BP$31</f>
        <v>0</v>
      </c>
      <c r="AC71" s="237">
        <f>'3 - Saisie Manuelle'!$BP$32</f>
        <v>0</v>
      </c>
      <c r="AD71" s="237">
        <f>'3 - Saisie Manuelle'!$BP$33</f>
        <v>0</v>
      </c>
      <c r="AE71" s="237">
        <f>'3 - Saisie Manuelle'!$BP$34</f>
        <v>0</v>
      </c>
      <c r="AF71" s="237">
        <f>'3 - Saisie Manuelle'!$BP$35</f>
        <v>0</v>
      </c>
      <c r="AG71" s="237">
        <f>'3 - Saisie Manuelle'!$BP$36</f>
        <v>0</v>
      </c>
      <c r="AH71" s="237">
        <f>'3 - Saisie Manuelle'!$BP$37</f>
        <v>0</v>
      </c>
      <c r="AI71" s="237">
        <f>'3 - Saisie Manuelle'!$BP$38</f>
        <v>0</v>
      </c>
      <c r="AJ71" s="237">
        <f>'3 - Saisie Manuelle'!$BP$39</f>
        <v>0</v>
      </c>
      <c r="AK71" s="237">
        <f>'3 - Saisie Manuelle'!$BP$40</f>
        <v>0</v>
      </c>
      <c r="AL71" s="237">
        <f>'3 - Saisie Manuelle'!$BP$41</f>
        <v>0</v>
      </c>
      <c r="AM71" s="237">
        <f>'3 - Saisie Manuelle'!$BP$42</f>
        <v>0</v>
      </c>
      <c r="AN71" s="237">
        <f>'3 - Saisie Manuelle'!$BP$43</f>
        <v>0</v>
      </c>
      <c r="AO71" s="237">
        <f>'3 - Saisie Manuelle'!$BP$44</f>
        <v>0</v>
      </c>
      <c r="AP71" s="237">
        <f>'3 - Saisie Manuelle'!$BP$45</f>
        <v>0</v>
      </c>
      <c r="AQ71" s="237">
        <f>'3 - Saisie Manuelle'!$BP$46</f>
        <v>0</v>
      </c>
      <c r="AR71" s="237">
        <f>'3 - Saisie Manuelle'!$BP$47</f>
        <v>0</v>
      </c>
      <c r="AS71" s="237">
        <f>'3 - Saisie Manuelle'!$BP$48</f>
        <v>0</v>
      </c>
      <c r="AT71" s="389" t="str">
        <f t="shared" si="122"/>
        <v/>
      </c>
      <c r="AU71" s="237" t="str">
        <f t="shared" si="123"/>
        <v/>
      </c>
      <c r="AV71" s="237" t="str">
        <f t="shared" si="124"/>
        <v/>
      </c>
      <c r="AW71" s="237" t="str">
        <f t="shared" si="125"/>
        <v/>
      </c>
      <c r="AX71" s="237" t="str">
        <f t="shared" si="126"/>
        <v/>
      </c>
      <c r="AY71" s="237" t="str">
        <f t="shared" si="127"/>
        <v/>
      </c>
      <c r="AZ71" s="237" t="str">
        <f t="shared" si="128"/>
        <v/>
      </c>
      <c r="BA71" s="237" t="str">
        <f t="shared" si="129"/>
        <v/>
      </c>
      <c r="BB71" s="237" t="str">
        <f t="shared" si="130"/>
        <v/>
      </c>
      <c r="BC71" s="237" t="str">
        <f t="shared" si="131"/>
        <v/>
      </c>
      <c r="BD71" s="237" t="str">
        <f t="shared" si="132"/>
        <v/>
      </c>
      <c r="BE71" s="237" t="str">
        <f t="shared" si="133"/>
        <v/>
      </c>
      <c r="BF71" s="237" t="str">
        <f t="shared" si="134"/>
        <v/>
      </c>
      <c r="BG71" s="237" t="str">
        <f t="shared" si="135"/>
        <v/>
      </c>
      <c r="BH71" s="237" t="str">
        <f t="shared" si="136"/>
        <v/>
      </c>
      <c r="BI71" s="80" t="str">
        <f t="shared" si="137"/>
        <v/>
      </c>
      <c r="BJ71" s="80" t="str">
        <f t="shared" si="138"/>
        <v/>
      </c>
      <c r="BK71" s="80" t="str">
        <f t="shared" si="139"/>
        <v/>
      </c>
      <c r="BL71" s="80" t="str">
        <f t="shared" si="140"/>
        <v/>
      </c>
      <c r="BM71" s="80" t="str">
        <f t="shared" si="141"/>
        <v/>
      </c>
      <c r="BN71" s="80" t="str">
        <f t="shared" si="142"/>
        <v/>
      </c>
      <c r="BO71" s="80" t="str">
        <f t="shared" si="143"/>
        <v/>
      </c>
      <c r="BP71" s="80" t="str">
        <f t="shared" si="144"/>
        <v/>
      </c>
      <c r="BQ71" s="80" t="str">
        <f t="shared" si="145"/>
        <v/>
      </c>
      <c r="BR71" s="80" t="str">
        <f t="shared" si="146"/>
        <v/>
      </c>
      <c r="BS71" s="80" t="str">
        <f t="shared" si="147"/>
        <v/>
      </c>
      <c r="BT71" s="80" t="str">
        <f t="shared" si="148"/>
        <v/>
      </c>
      <c r="BU71" s="80" t="str">
        <f t="shared" si="149"/>
        <v/>
      </c>
      <c r="BV71" s="80" t="str">
        <f t="shared" si="150"/>
        <v/>
      </c>
      <c r="BW71" s="80" t="str">
        <f t="shared" si="151"/>
        <v/>
      </c>
      <c r="BX71" s="80" t="str">
        <f t="shared" si="152"/>
        <v/>
      </c>
      <c r="BY71" s="80" t="str">
        <f t="shared" si="153"/>
        <v/>
      </c>
      <c r="BZ71" s="80" t="str">
        <f t="shared" si="154"/>
        <v/>
      </c>
      <c r="CA71" s="80" t="str">
        <f t="shared" si="155"/>
        <v/>
      </c>
      <c r="CB71" s="80" t="str">
        <f t="shared" si="156"/>
        <v/>
      </c>
      <c r="CC71" s="80" t="str">
        <f t="shared" si="157"/>
        <v/>
      </c>
      <c r="CD71" s="80" t="str">
        <f t="shared" si="158"/>
        <v/>
      </c>
      <c r="CE71" s="80" t="str">
        <f t="shared" si="159"/>
        <v/>
      </c>
      <c r="CF71" s="80" t="str">
        <f t="shared" si="160"/>
        <v/>
      </c>
      <c r="CG71" s="80" t="str">
        <f t="shared" si="161"/>
        <v/>
      </c>
      <c r="CH71" s="389" t="str">
        <f t="shared" si="162"/>
        <v/>
      </c>
      <c r="CI71" s="237" t="str">
        <f t="shared" si="163"/>
        <v/>
      </c>
      <c r="CJ71" s="237" t="str">
        <f t="shared" si="164"/>
        <v/>
      </c>
      <c r="CK71" s="237" t="str">
        <f t="shared" si="165"/>
        <v/>
      </c>
      <c r="CL71" s="237" t="str">
        <f t="shared" si="166"/>
        <v/>
      </c>
      <c r="CM71" s="237" t="str">
        <f t="shared" si="167"/>
        <v/>
      </c>
      <c r="CN71" s="237" t="str">
        <f t="shared" si="168"/>
        <v/>
      </c>
      <c r="CO71" s="237" t="str">
        <f t="shared" si="169"/>
        <v/>
      </c>
      <c r="CP71" s="237" t="str">
        <f t="shared" si="170"/>
        <v/>
      </c>
      <c r="CQ71" s="237" t="str">
        <f t="shared" si="171"/>
        <v/>
      </c>
      <c r="CR71" s="237" t="str">
        <f t="shared" si="172"/>
        <v/>
      </c>
      <c r="CS71" s="237" t="str">
        <f t="shared" si="173"/>
        <v/>
      </c>
      <c r="CT71" s="237" t="str">
        <f t="shared" si="174"/>
        <v/>
      </c>
      <c r="CU71" s="237" t="str">
        <f t="shared" si="175"/>
        <v/>
      </c>
      <c r="CV71" s="237" t="str">
        <f t="shared" si="176"/>
        <v/>
      </c>
      <c r="CW71" s="237" t="str">
        <f t="shared" si="121"/>
        <v/>
      </c>
      <c r="CX71" s="237" t="str">
        <f t="shared" si="121"/>
        <v/>
      </c>
      <c r="CY71" s="237" t="str">
        <f t="shared" si="121"/>
        <v/>
      </c>
      <c r="CZ71" s="237" t="str">
        <f t="shared" si="121"/>
        <v/>
      </c>
      <c r="DA71" s="237" t="str">
        <f t="shared" si="121"/>
        <v/>
      </c>
      <c r="DB71" s="237" t="str">
        <f t="shared" si="120"/>
        <v/>
      </c>
      <c r="DC71" s="237" t="str">
        <f t="shared" si="120"/>
        <v/>
      </c>
      <c r="DD71" s="237" t="str">
        <f t="shared" si="120"/>
        <v/>
      </c>
      <c r="DE71" s="237" t="str">
        <f t="shared" si="120"/>
        <v/>
      </c>
      <c r="DF71" s="237" t="str">
        <f t="shared" si="120"/>
        <v/>
      </c>
      <c r="DG71" s="237" t="str">
        <f t="shared" si="120"/>
        <v/>
      </c>
      <c r="DH71" s="237" t="str">
        <f t="shared" si="120"/>
        <v/>
      </c>
      <c r="DI71" s="237" t="str">
        <f t="shared" si="120"/>
        <v/>
      </c>
      <c r="DJ71" s="237" t="str">
        <f t="shared" si="120"/>
        <v/>
      </c>
      <c r="DK71" s="237" t="str">
        <f t="shared" si="120"/>
        <v/>
      </c>
      <c r="DL71" s="237" t="str">
        <f t="shared" si="120"/>
        <v/>
      </c>
      <c r="DM71" s="237" t="str">
        <f t="shared" si="120"/>
        <v/>
      </c>
      <c r="DN71" s="237" t="str">
        <f t="shared" si="120"/>
        <v/>
      </c>
      <c r="DO71" s="237" t="str">
        <f t="shared" si="120"/>
        <v/>
      </c>
      <c r="DP71" s="237" t="str">
        <f t="shared" si="120"/>
        <v/>
      </c>
      <c r="DQ71" s="237" t="str">
        <f t="shared" si="119"/>
        <v/>
      </c>
      <c r="DR71" s="237" t="str">
        <f t="shared" si="119"/>
        <v/>
      </c>
      <c r="DS71" s="237" t="str">
        <f t="shared" si="119"/>
        <v/>
      </c>
      <c r="DT71" s="237" t="str">
        <f t="shared" si="119"/>
        <v/>
      </c>
      <c r="DU71" s="237" t="str">
        <f t="shared" si="119"/>
        <v/>
      </c>
    </row>
    <row r="72" spans="1:125" x14ac:dyDescent="0.35">
      <c r="A72" s="606" t="s">
        <v>242</v>
      </c>
      <c r="B72" s="267" t="s">
        <v>249</v>
      </c>
      <c r="C72" s="317"/>
      <c r="D72" s="383" t="s">
        <v>243</v>
      </c>
      <c r="E72" s="158"/>
      <c r="F72" s="389">
        <f>'3 - Saisie Manuelle'!$BQ$9</f>
        <v>0</v>
      </c>
      <c r="G72" s="237">
        <f>'3 - Saisie Manuelle'!$BQ$10</f>
        <v>0</v>
      </c>
      <c r="H72" s="237">
        <f>'3 - Saisie Manuelle'!$BQ$11</f>
        <v>0</v>
      </c>
      <c r="I72" s="237">
        <f>'3 - Saisie Manuelle'!$BQ$12</f>
        <v>0</v>
      </c>
      <c r="J72" s="237">
        <f>'3 - Saisie Manuelle'!$BQ$13</f>
        <v>0</v>
      </c>
      <c r="K72" s="237">
        <f>'3 - Saisie Manuelle'!$BQ$14</f>
        <v>0</v>
      </c>
      <c r="L72" s="237">
        <f>'3 - Saisie Manuelle'!$BQ$15</f>
        <v>0</v>
      </c>
      <c r="M72" s="237">
        <f>'3 - Saisie Manuelle'!$BQ$16</f>
        <v>0</v>
      </c>
      <c r="N72" s="237">
        <f>'3 - Saisie Manuelle'!$BQ$17</f>
        <v>0</v>
      </c>
      <c r="O72" s="237">
        <f>'3 - Saisie Manuelle'!$BQ$18</f>
        <v>0</v>
      </c>
      <c r="P72" s="237">
        <f>'3 - Saisie Manuelle'!$BQ$19</f>
        <v>0</v>
      </c>
      <c r="Q72" s="237">
        <f>'3 - Saisie Manuelle'!$BQ$20</f>
        <v>0</v>
      </c>
      <c r="R72" s="237">
        <f>'3 - Saisie Manuelle'!$BQ$21</f>
        <v>0</v>
      </c>
      <c r="S72" s="237">
        <f>'3 - Saisie Manuelle'!$BQ$22</f>
        <v>0</v>
      </c>
      <c r="T72" s="237">
        <f>'3 - Saisie Manuelle'!$BQ$23</f>
        <v>0</v>
      </c>
      <c r="U72" s="237">
        <f>'3 - Saisie Manuelle'!$BQ$24</f>
        <v>0</v>
      </c>
      <c r="V72" s="237">
        <f>'3 - Saisie Manuelle'!$BQ$25</f>
        <v>0</v>
      </c>
      <c r="W72" s="237">
        <f>'3 - Saisie Manuelle'!$BQ$26</f>
        <v>0</v>
      </c>
      <c r="X72" s="237">
        <f>'3 - Saisie Manuelle'!$BQ$27</f>
        <v>0</v>
      </c>
      <c r="Y72" s="237">
        <f>'3 - Saisie Manuelle'!$BQ$28</f>
        <v>0</v>
      </c>
      <c r="Z72" s="237">
        <f>'3 - Saisie Manuelle'!$BQ$29</f>
        <v>0</v>
      </c>
      <c r="AA72" s="237">
        <f>'3 - Saisie Manuelle'!$BQ$30</f>
        <v>0</v>
      </c>
      <c r="AB72" s="237">
        <f>'3 - Saisie Manuelle'!$BQ$31</f>
        <v>0</v>
      </c>
      <c r="AC72" s="237">
        <f>'3 - Saisie Manuelle'!$BQ$32</f>
        <v>0</v>
      </c>
      <c r="AD72" s="237">
        <f>'3 - Saisie Manuelle'!$BQ$33</f>
        <v>0</v>
      </c>
      <c r="AE72" s="237">
        <f>'3 - Saisie Manuelle'!$BQ$34</f>
        <v>0</v>
      </c>
      <c r="AF72" s="237">
        <f>'3 - Saisie Manuelle'!$BQ$35</f>
        <v>0</v>
      </c>
      <c r="AG72" s="237">
        <f>'3 - Saisie Manuelle'!$BQ$36</f>
        <v>0</v>
      </c>
      <c r="AH72" s="237">
        <f>'3 - Saisie Manuelle'!$BQ$37</f>
        <v>0</v>
      </c>
      <c r="AI72" s="237">
        <f>'3 - Saisie Manuelle'!$BQ$38</f>
        <v>0</v>
      </c>
      <c r="AJ72" s="237">
        <f>'3 - Saisie Manuelle'!$BQ$39</f>
        <v>0</v>
      </c>
      <c r="AK72" s="237">
        <f>'3 - Saisie Manuelle'!$BQ$40</f>
        <v>0</v>
      </c>
      <c r="AL72" s="237">
        <f>'3 - Saisie Manuelle'!$BQ$41</f>
        <v>0</v>
      </c>
      <c r="AM72" s="237">
        <f>'3 - Saisie Manuelle'!$BQ$42</f>
        <v>0</v>
      </c>
      <c r="AN72" s="237">
        <f>'3 - Saisie Manuelle'!$BQ$43</f>
        <v>0</v>
      </c>
      <c r="AO72" s="237">
        <f>'3 - Saisie Manuelle'!$BQ$44</f>
        <v>0</v>
      </c>
      <c r="AP72" s="237">
        <f>'3 - Saisie Manuelle'!$BQ$45</f>
        <v>0</v>
      </c>
      <c r="AQ72" s="237">
        <f>'3 - Saisie Manuelle'!$BQ$46</f>
        <v>0</v>
      </c>
      <c r="AR72" s="237">
        <f>'3 - Saisie Manuelle'!$BQ$47</f>
        <v>0</v>
      </c>
      <c r="AS72" s="237">
        <f>'3 - Saisie Manuelle'!$BQ$48</f>
        <v>0</v>
      </c>
      <c r="AT72" s="389" t="str">
        <f t="shared" si="122"/>
        <v/>
      </c>
      <c r="AU72" s="237" t="str">
        <f t="shared" si="123"/>
        <v/>
      </c>
      <c r="AV72" s="237" t="str">
        <f t="shared" si="124"/>
        <v/>
      </c>
      <c r="AW72" s="237" t="str">
        <f t="shared" si="125"/>
        <v/>
      </c>
      <c r="AX72" s="237" t="str">
        <f t="shared" si="126"/>
        <v/>
      </c>
      <c r="AY72" s="237" t="str">
        <f t="shared" si="127"/>
        <v/>
      </c>
      <c r="AZ72" s="237" t="str">
        <f t="shared" si="128"/>
        <v/>
      </c>
      <c r="BA72" s="237" t="str">
        <f t="shared" si="129"/>
        <v/>
      </c>
      <c r="BB72" s="237" t="str">
        <f t="shared" si="130"/>
        <v/>
      </c>
      <c r="BC72" s="237" t="str">
        <f t="shared" si="131"/>
        <v/>
      </c>
      <c r="BD72" s="237" t="str">
        <f t="shared" si="132"/>
        <v/>
      </c>
      <c r="BE72" s="237" t="str">
        <f t="shared" si="133"/>
        <v/>
      </c>
      <c r="BF72" s="237" t="str">
        <f t="shared" si="134"/>
        <v/>
      </c>
      <c r="BG72" s="237" t="str">
        <f t="shared" si="135"/>
        <v/>
      </c>
      <c r="BH72" s="237" t="str">
        <f t="shared" si="136"/>
        <v/>
      </c>
      <c r="BI72" s="80" t="str">
        <f t="shared" si="137"/>
        <v/>
      </c>
      <c r="BJ72" s="80" t="str">
        <f t="shared" si="138"/>
        <v/>
      </c>
      <c r="BK72" s="80" t="str">
        <f t="shared" si="139"/>
        <v/>
      </c>
      <c r="BL72" s="80" t="str">
        <f t="shared" si="140"/>
        <v/>
      </c>
      <c r="BM72" s="80" t="str">
        <f t="shared" si="141"/>
        <v/>
      </c>
      <c r="BN72" s="80" t="str">
        <f t="shared" si="142"/>
        <v/>
      </c>
      <c r="BO72" s="80" t="str">
        <f t="shared" si="143"/>
        <v/>
      </c>
      <c r="BP72" s="80" t="str">
        <f t="shared" si="144"/>
        <v/>
      </c>
      <c r="BQ72" s="80" t="str">
        <f t="shared" si="145"/>
        <v/>
      </c>
      <c r="BR72" s="80" t="str">
        <f t="shared" si="146"/>
        <v/>
      </c>
      <c r="BS72" s="80" t="str">
        <f t="shared" si="147"/>
        <v/>
      </c>
      <c r="BT72" s="80" t="str">
        <f t="shared" si="148"/>
        <v/>
      </c>
      <c r="BU72" s="80" t="str">
        <f t="shared" si="149"/>
        <v/>
      </c>
      <c r="BV72" s="80" t="str">
        <f t="shared" si="150"/>
        <v/>
      </c>
      <c r="BW72" s="80" t="str">
        <f t="shared" si="151"/>
        <v/>
      </c>
      <c r="BX72" s="80" t="str">
        <f t="shared" si="152"/>
        <v/>
      </c>
      <c r="BY72" s="80" t="str">
        <f t="shared" si="153"/>
        <v/>
      </c>
      <c r="BZ72" s="80" t="str">
        <f t="shared" si="154"/>
        <v/>
      </c>
      <c r="CA72" s="80" t="str">
        <f t="shared" si="155"/>
        <v/>
      </c>
      <c r="CB72" s="80" t="str">
        <f t="shared" si="156"/>
        <v/>
      </c>
      <c r="CC72" s="80" t="str">
        <f t="shared" si="157"/>
        <v/>
      </c>
      <c r="CD72" s="80" t="str">
        <f t="shared" si="158"/>
        <v/>
      </c>
      <c r="CE72" s="80" t="str">
        <f t="shared" si="159"/>
        <v/>
      </c>
      <c r="CF72" s="80" t="str">
        <f t="shared" si="160"/>
        <v/>
      </c>
      <c r="CG72" s="80" t="str">
        <f t="shared" si="161"/>
        <v/>
      </c>
      <c r="CH72" s="389" t="str">
        <f t="shared" si="162"/>
        <v/>
      </c>
      <c r="CI72" s="237" t="str">
        <f t="shared" si="163"/>
        <v/>
      </c>
      <c r="CJ72" s="237" t="str">
        <f t="shared" si="164"/>
        <v/>
      </c>
      <c r="CK72" s="237" t="str">
        <f t="shared" si="165"/>
        <v/>
      </c>
      <c r="CL72" s="237" t="str">
        <f t="shared" si="166"/>
        <v/>
      </c>
      <c r="CM72" s="237" t="str">
        <f t="shared" si="167"/>
        <v/>
      </c>
      <c r="CN72" s="237" t="str">
        <f t="shared" si="168"/>
        <v/>
      </c>
      <c r="CO72" s="237" t="str">
        <f t="shared" si="169"/>
        <v/>
      </c>
      <c r="CP72" s="237" t="str">
        <f t="shared" si="170"/>
        <v/>
      </c>
      <c r="CQ72" s="237" t="str">
        <f t="shared" si="171"/>
        <v/>
      </c>
      <c r="CR72" s="237" t="str">
        <f t="shared" si="172"/>
        <v/>
      </c>
      <c r="CS72" s="237" t="str">
        <f t="shared" si="173"/>
        <v/>
      </c>
      <c r="CT72" s="237" t="str">
        <f t="shared" si="174"/>
        <v/>
      </c>
      <c r="CU72" s="237" t="str">
        <f t="shared" si="175"/>
        <v/>
      </c>
      <c r="CV72" s="237" t="str">
        <f t="shared" si="176"/>
        <v/>
      </c>
      <c r="CW72" s="237" t="str">
        <f t="shared" si="121"/>
        <v/>
      </c>
      <c r="CX72" s="237" t="str">
        <f t="shared" si="121"/>
        <v/>
      </c>
      <c r="CY72" s="237" t="str">
        <f t="shared" si="121"/>
        <v/>
      </c>
      <c r="CZ72" s="237" t="str">
        <f t="shared" si="121"/>
        <v/>
      </c>
      <c r="DA72" s="237" t="str">
        <f t="shared" si="121"/>
        <v/>
      </c>
      <c r="DB72" s="237" t="str">
        <f t="shared" si="120"/>
        <v/>
      </c>
      <c r="DC72" s="237" t="str">
        <f t="shared" si="120"/>
        <v/>
      </c>
      <c r="DD72" s="237" t="str">
        <f t="shared" si="120"/>
        <v/>
      </c>
      <c r="DE72" s="237" t="str">
        <f t="shared" si="120"/>
        <v/>
      </c>
      <c r="DF72" s="237" t="str">
        <f t="shared" si="120"/>
        <v/>
      </c>
      <c r="DG72" s="237" t="str">
        <f t="shared" si="120"/>
        <v/>
      </c>
      <c r="DH72" s="237" t="str">
        <f t="shared" si="120"/>
        <v/>
      </c>
      <c r="DI72" s="237" t="str">
        <f t="shared" si="120"/>
        <v/>
      </c>
      <c r="DJ72" s="237" t="str">
        <f t="shared" si="120"/>
        <v/>
      </c>
      <c r="DK72" s="237" t="str">
        <f t="shared" si="120"/>
        <v/>
      </c>
      <c r="DL72" s="237" t="str">
        <f t="shared" si="120"/>
        <v/>
      </c>
      <c r="DM72" s="237" t="str">
        <f t="shared" si="120"/>
        <v/>
      </c>
      <c r="DN72" s="237" t="str">
        <f t="shared" si="120"/>
        <v/>
      </c>
      <c r="DO72" s="237" t="str">
        <f t="shared" si="120"/>
        <v/>
      </c>
      <c r="DP72" s="237" t="str">
        <f t="shared" si="120"/>
        <v/>
      </c>
      <c r="DQ72" s="237" t="str">
        <f t="shared" si="119"/>
        <v/>
      </c>
      <c r="DR72" s="237" t="str">
        <f t="shared" si="119"/>
        <v/>
      </c>
      <c r="DS72" s="237" t="str">
        <f t="shared" si="119"/>
        <v/>
      </c>
      <c r="DT72" s="237" t="str">
        <f t="shared" si="119"/>
        <v/>
      </c>
      <c r="DU72" s="237" t="str">
        <f t="shared" si="119"/>
        <v/>
      </c>
    </row>
    <row r="73" spans="1:125" x14ac:dyDescent="0.35">
      <c r="A73" s="607"/>
      <c r="B73" s="264" t="s">
        <v>250</v>
      </c>
      <c r="C73" s="318"/>
      <c r="D73" s="380" t="s">
        <v>244</v>
      </c>
      <c r="E73" s="158"/>
      <c r="F73" s="389">
        <f>'3 - Saisie Manuelle'!$BR$9</f>
        <v>0</v>
      </c>
      <c r="G73" s="237">
        <f>'3 - Saisie Manuelle'!$BR$10</f>
        <v>0</v>
      </c>
      <c r="H73" s="237">
        <f>'3 - Saisie Manuelle'!$BR$11</f>
        <v>0</v>
      </c>
      <c r="I73" s="237">
        <f>'3 - Saisie Manuelle'!$BR$12</f>
        <v>0</v>
      </c>
      <c r="J73" s="237">
        <f>'3 - Saisie Manuelle'!$BR$13</f>
        <v>0</v>
      </c>
      <c r="K73" s="237">
        <f>'3 - Saisie Manuelle'!$BR$14</f>
        <v>0</v>
      </c>
      <c r="L73" s="237">
        <f>'3 - Saisie Manuelle'!$BR$15</f>
        <v>0</v>
      </c>
      <c r="M73" s="237">
        <f>'3 - Saisie Manuelle'!$BR$16</f>
        <v>0</v>
      </c>
      <c r="N73" s="237">
        <f>'3 - Saisie Manuelle'!$BR$17</f>
        <v>0</v>
      </c>
      <c r="O73" s="237">
        <f>'3 - Saisie Manuelle'!$BR$18</f>
        <v>0</v>
      </c>
      <c r="P73" s="237">
        <f>'3 - Saisie Manuelle'!$BR$19</f>
        <v>0</v>
      </c>
      <c r="Q73" s="237">
        <f>'3 - Saisie Manuelle'!$BR$20</f>
        <v>0</v>
      </c>
      <c r="R73" s="237">
        <f>'3 - Saisie Manuelle'!$BR$21</f>
        <v>0</v>
      </c>
      <c r="S73" s="237">
        <f>'3 - Saisie Manuelle'!$BR$22</f>
        <v>0</v>
      </c>
      <c r="T73" s="237">
        <f>'3 - Saisie Manuelle'!$BR$23</f>
        <v>0</v>
      </c>
      <c r="U73" s="237">
        <f>'3 - Saisie Manuelle'!$BR$24</f>
        <v>0</v>
      </c>
      <c r="V73" s="237">
        <f>'3 - Saisie Manuelle'!$BR$25</f>
        <v>0</v>
      </c>
      <c r="W73" s="237">
        <f>'3 - Saisie Manuelle'!$BR$26</f>
        <v>0</v>
      </c>
      <c r="X73" s="237">
        <f>'3 - Saisie Manuelle'!$BR$27</f>
        <v>0</v>
      </c>
      <c r="Y73" s="237">
        <f>'3 - Saisie Manuelle'!$BR$28</f>
        <v>0</v>
      </c>
      <c r="Z73" s="237">
        <f>'3 - Saisie Manuelle'!$BR$29</f>
        <v>0</v>
      </c>
      <c r="AA73" s="237">
        <f>'3 - Saisie Manuelle'!$BR$30</f>
        <v>0</v>
      </c>
      <c r="AB73" s="237">
        <f>'3 - Saisie Manuelle'!$BR$31</f>
        <v>0</v>
      </c>
      <c r="AC73" s="237">
        <f>'3 - Saisie Manuelle'!$BR$32</f>
        <v>0</v>
      </c>
      <c r="AD73" s="237">
        <f>'3 - Saisie Manuelle'!$BR$33</f>
        <v>0</v>
      </c>
      <c r="AE73" s="237">
        <f>'3 - Saisie Manuelle'!$BR$34</f>
        <v>0</v>
      </c>
      <c r="AF73" s="237">
        <f>'3 - Saisie Manuelle'!$BR$35</f>
        <v>0</v>
      </c>
      <c r="AG73" s="237">
        <f>'3 - Saisie Manuelle'!$BR$36</f>
        <v>0</v>
      </c>
      <c r="AH73" s="237">
        <f>'3 - Saisie Manuelle'!$BR$37</f>
        <v>0</v>
      </c>
      <c r="AI73" s="237">
        <f>'3 - Saisie Manuelle'!$BR$38</f>
        <v>0</v>
      </c>
      <c r="AJ73" s="237">
        <f>'3 - Saisie Manuelle'!$BR$39</f>
        <v>0</v>
      </c>
      <c r="AK73" s="237">
        <f>'3 - Saisie Manuelle'!$BR$40</f>
        <v>0</v>
      </c>
      <c r="AL73" s="237">
        <f>'3 - Saisie Manuelle'!$BR$41</f>
        <v>0</v>
      </c>
      <c r="AM73" s="237">
        <f>'3 - Saisie Manuelle'!$BR$42</f>
        <v>0</v>
      </c>
      <c r="AN73" s="237">
        <f>'3 - Saisie Manuelle'!$BR$43</f>
        <v>0</v>
      </c>
      <c r="AO73" s="237">
        <f>'3 - Saisie Manuelle'!$BR$44</f>
        <v>0</v>
      </c>
      <c r="AP73" s="237">
        <f>'3 - Saisie Manuelle'!$BR$45</f>
        <v>0</v>
      </c>
      <c r="AQ73" s="237">
        <f>'3 - Saisie Manuelle'!$BR$46</f>
        <v>0</v>
      </c>
      <c r="AR73" s="237">
        <f>'3 - Saisie Manuelle'!$BR$47</f>
        <v>0</v>
      </c>
      <c r="AS73" s="237">
        <f>'3 - Saisie Manuelle'!$BR$48</f>
        <v>0</v>
      </c>
      <c r="AT73" s="389" t="str">
        <f t="shared" si="122"/>
        <v/>
      </c>
      <c r="AU73" s="237" t="str">
        <f t="shared" si="123"/>
        <v/>
      </c>
      <c r="AV73" s="237" t="str">
        <f t="shared" si="124"/>
        <v/>
      </c>
      <c r="AW73" s="237" t="str">
        <f t="shared" si="125"/>
        <v/>
      </c>
      <c r="AX73" s="237" t="str">
        <f t="shared" si="126"/>
        <v/>
      </c>
      <c r="AY73" s="237" t="str">
        <f t="shared" si="127"/>
        <v/>
      </c>
      <c r="AZ73" s="237" t="str">
        <f t="shared" si="128"/>
        <v/>
      </c>
      <c r="BA73" s="237" t="str">
        <f t="shared" si="129"/>
        <v/>
      </c>
      <c r="BB73" s="237" t="str">
        <f t="shared" si="130"/>
        <v/>
      </c>
      <c r="BC73" s="237" t="str">
        <f t="shared" si="131"/>
        <v/>
      </c>
      <c r="BD73" s="237" t="str">
        <f t="shared" si="132"/>
        <v/>
      </c>
      <c r="BE73" s="237" t="str">
        <f t="shared" si="133"/>
        <v/>
      </c>
      <c r="BF73" s="237" t="str">
        <f t="shared" si="134"/>
        <v/>
      </c>
      <c r="BG73" s="237" t="str">
        <f t="shared" si="135"/>
        <v/>
      </c>
      <c r="BH73" s="237" t="str">
        <f t="shared" si="136"/>
        <v/>
      </c>
      <c r="BI73" s="80" t="str">
        <f t="shared" si="137"/>
        <v/>
      </c>
      <c r="BJ73" s="80" t="str">
        <f t="shared" si="138"/>
        <v/>
      </c>
      <c r="BK73" s="80" t="str">
        <f t="shared" si="139"/>
        <v/>
      </c>
      <c r="BL73" s="80" t="str">
        <f t="shared" si="140"/>
        <v/>
      </c>
      <c r="BM73" s="80" t="str">
        <f t="shared" si="141"/>
        <v/>
      </c>
      <c r="BN73" s="80" t="str">
        <f t="shared" si="142"/>
        <v/>
      </c>
      <c r="BO73" s="80" t="str">
        <f t="shared" si="143"/>
        <v/>
      </c>
      <c r="BP73" s="80" t="str">
        <f t="shared" si="144"/>
        <v/>
      </c>
      <c r="BQ73" s="80" t="str">
        <f t="shared" si="145"/>
        <v/>
      </c>
      <c r="BR73" s="80" t="str">
        <f t="shared" si="146"/>
        <v/>
      </c>
      <c r="BS73" s="80" t="str">
        <f t="shared" si="147"/>
        <v/>
      </c>
      <c r="BT73" s="80" t="str">
        <f t="shared" si="148"/>
        <v/>
      </c>
      <c r="BU73" s="80" t="str">
        <f t="shared" si="149"/>
        <v/>
      </c>
      <c r="BV73" s="80" t="str">
        <f t="shared" si="150"/>
        <v/>
      </c>
      <c r="BW73" s="80" t="str">
        <f t="shared" si="151"/>
        <v/>
      </c>
      <c r="BX73" s="80" t="str">
        <f t="shared" si="152"/>
        <v/>
      </c>
      <c r="BY73" s="80" t="str">
        <f t="shared" si="153"/>
        <v/>
      </c>
      <c r="BZ73" s="80" t="str">
        <f t="shared" si="154"/>
        <v/>
      </c>
      <c r="CA73" s="80" t="str">
        <f t="shared" si="155"/>
        <v/>
      </c>
      <c r="CB73" s="80" t="str">
        <f t="shared" si="156"/>
        <v/>
      </c>
      <c r="CC73" s="80" t="str">
        <f t="shared" si="157"/>
        <v/>
      </c>
      <c r="CD73" s="80" t="str">
        <f t="shared" si="158"/>
        <v/>
      </c>
      <c r="CE73" s="80" t="str">
        <f t="shared" si="159"/>
        <v/>
      </c>
      <c r="CF73" s="80" t="str">
        <f t="shared" si="160"/>
        <v/>
      </c>
      <c r="CG73" s="80" t="str">
        <f t="shared" si="161"/>
        <v/>
      </c>
      <c r="CH73" s="389" t="str">
        <f t="shared" si="162"/>
        <v/>
      </c>
      <c r="CI73" s="237" t="str">
        <f t="shared" si="163"/>
        <v/>
      </c>
      <c r="CJ73" s="237" t="str">
        <f t="shared" si="164"/>
        <v/>
      </c>
      <c r="CK73" s="237" t="str">
        <f t="shared" si="165"/>
        <v/>
      </c>
      <c r="CL73" s="237" t="str">
        <f t="shared" si="166"/>
        <v/>
      </c>
      <c r="CM73" s="237" t="str">
        <f t="shared" si="167"/>
        <v/>
      </c>
      <c r="CN73" s="237" t="str">
        <f t="shared" si="168"/>
        <v/>
      </c>
      <c r="CO73" s="237" t="str">
        <f t="shared" si="169"/>
        <v/>
      </c>
      <c r="CP73" s="237" t="str">
        <f t="shared" si="170"/>
        <v/>
      </c>
      <c r="CQ73" s="237" t="str">
        <f t="shared" si="171"/>
        <v/>
      </c>
      <c r="CR73" s="237" t="str">
        <f t="shared" si="172"/>
        <v/>
      </c>
      <c r="CS73" s="237" t="str">
        <f t="shared" si="173"/>
        <v/>
      </c>
      <c r="CT73" s="237" t="str">
        <f t="shared" si="174"/>
        <v/>
      </c>
      <c r="CU73" s="237" t="str">
        <f t="shared" si="175"/>
        <v/>
      </c>
      <c r="CV73" s="237" t="str">
        <f t="shared" si="176"/>
        <v/>
      </c>
      <c r="CW73" s="237" t="str">
        <f t="shared" si="121"/>
        <v/>
      </c>
      <c r="CX73" s="237" t="str">
        <f t="shared" si="121"/>
        <v/>
      </c>
      <c r="CY73" s="237" t="str">
        <f t="shared" si="121"/>
        <v/>
      </c>
      <c r="CZ73" s="237" t="str">
        <f t="shared" si="121"/>
        <v/>
      </c>
      <c r="DA73" s="237" t="str">
        <f t="shared" si="121"/>
        <v/>
      </c>
      <c r="DB73" s="237" t="str">
        <f t="shared" si="120"/>
        <v/>
      </c>
      <c r="DC73" s="237" t="str">
        <f t="shared" si="120"/>
        <v/>
      </c>
      <c r="DD73" s="237" t="str">
        <f t="shared" si="120"/>
        <v/>
      </c>
      <c r="DE73" s="237" t="str">
        <f t="shared" si="120"/>
        <v/>
      </c>
      <c r="DF73" s="237" t="str">
        <f t="shared" si="120"/>
        <v/>
      </c>
      <c r="DG73" s="237" t="str">
        <f t="shared" si="120"/>
        <v/>
      </c>
      <c r="DH73" s="237" t="str">
        <f t="shared" si="120"/>
        <v/>
      </c>
      <c r="DI73" s="237" t="str">
        <f t="shared" si="120"/>
        <v/>
      </c>
      <c r="DJ73" s="237" t="str">
        <f t="shared" si="120"/>
        <v/>
      </c>
      <c r="DK73" s="237" t="str">
        <f t="shared" si="120"/>
        <v/>
      </c>
      <c r="DL73" s="237" t="str">
        <f t="shared" si="120"/>
        <v/>
      </c>
      <c r="DM73" s="237" t="str">
        <f t="shared" si="120"/>
        <v/>
      </c>
      <c r="DN73" s="237" t="str">
        <f t="shared" si="120"/>
        <v/>
      </c>
      <c r="DO73" s="237" t="str">
        <f t="shared" si="120"/>
        <v/>
      </c>
      <c r="DP73" s="237" t="str">
        <f t="shared" si="120"/>
        <v/>
      </c>
      <c r="DQ73" s="237" t="str">
        <f t="shared" si="119"/>
        <v/>
      </c>
      <c r="DR73" s="237" t="str">
        <f t="shared" si="119"/>
        <v/>
      </c>
      <c r="DS73" s="237" t="str">
        <f t="shared" si="119"/>
        <v/>
      </c>
      <c r="DT73" s="237" t="str">
        <f t="shared" si="119"/>
        <v/>
      </c>
      <c r="DU73" s="237" t="str">
        <f t="shared" si="119"/>
        <v/>
      </c>
    </row>
    <row r="74" spans="1:125" ht="38.25" x14ac:dyDescent="0.35">
      <c r="A74" s="607"/>
      <c r="B74" s="264" t="s">
        <v>251</v>
      </c>
      <c r="C74" s="318"/>
      <c r="D74" s="380" t="s">
        <v>245</v>
      </c>
      <c r="E74" s="158"/>
      <c r="F74" s="389">
        <f>'3 - Saisie Manuelle'!$BS$9</f>
        <v>0</v>
      </c>
      <c r="G74" s="237">
        <f>'3 - Saisie Manuelle'!$BS$10</f>
        <v>0</v>
      </c>
      <c r="H74" s="237">
        <f>'3 - Saisie Manuelle'!$BS$11</f>
        <v>0</v>
      </c>
      <c r="I74" s="237">
        <f>'3 - Saisie Manuelle'!$BS$12</f>
        <v>0</v>
      </c>
      <c r="J74" s="237">
        <f>'3 - Saisie Manuelle'!$BS$13</f>
        <v>0</v>
      </c>
      <c r="K74" s="237">
        <f>'3 - Saisie Manuelle'!$BS$14</f>
        <v>0</v>
      </c>
      <c r="L74" s="237">
        <f>'3 - Saisie Manuelle'!$BS$15</f>
        <v>0</v>
      </c>
      <c r="M74" s="237">
        <f>'3 - Saisie Manuelle'!$BS$16</f>
        <v>0</v>
      </c>
      <c r="N74" s="237">
        <f>'3 - Saisie Manuelle'!$BS$17</f>
        <v>0</v>
      </c>
      <c r="O74" s="237">
        <f>'3 - Saisie Manuelle'!$BS$18</f>
        <v>0</v>
      </c>
      <c r="P74" s="237">
        <f>'3 - Saisie Manuelle'!$BS$19</f>
        <v>0</v>
      </c>
      <c r="Q74" s="237">
        <f>'3 - Saisie Manuelle'!$BS$20</f>
        <v>0</v>
      </c>
      <c r="R74" s="237">
        <f>'3 - Saisie Manuelle'!$BS$21</f>
        <v>0</v>
      </c>
      <c r="S74" s="237">
        <f>'3 - Saisie Manuelle'!$BS$22</f>
        <v>0</v>
      </c>
      <c r="T74" s="237">
        <f>'3 - Saisie Manuelle'!$BS$23</f>
        <v>0</v>
      </c>
      <c r="U74" s="237">
        <f>'3 - Saisie Manuelle'!$BS$24</f>
        <v>0</v>
      </c>
      <c r="V74" s="237">
        <f>'3 - Saisie Manuelle'!$BS$25</f>
        <v>0</v>
      </c>
      <c r="W74" s="237">
        <f>'3 - Saisie Manuelle'!$BS$26</f>
        <v>0</v>
      </c>
      <c r="X74" s="237">
        <f>'3 - Saisie Manuelle'!$BS$27</f>
        <v>0</v>
      </c>
      <c r="Y74" s="237">
        <f>'3 - Saisie Manuelle'!$BS$28</f>
        <v>0</v>
      </c>
      <c r="Z74" s="237">
        <f>'3 - Saisie Manuelle'!$BS$29</f>
        <v>0</v>
      </c>
      <c r="AA74" s="237">
        <f>'3 - Saisie Manuelle'!$BS$30</f>
        <v>0</v>
      </c>
      <c r="AB74" s="237">
        <f>'3 - Saisie Manuelle'!$BS$31</f>
        <v>0</v>
      </c>
      <c r="AC74" s="237">
        <f>'3 - Saisie Manuelle'!$BS$32</f>
        <v>0</v>
      </c>
      <c r="AD74" s="237">
        <f>'3 - Saisie Manuelle'!$BS$33</f>
        <v>0</v>
      </c>
      <c r="AE74" s="237">
        <f>'3 - Saisie Manuelle'!$BS$34</f>
        <v>0</v>
      </c>
      <c r="AF74" s="237">
        <f>'3 - Saisie Manuelle'!$BS$35</f>
        <v>0</v>
      </c>
      <c r="AG74" s="237">
        <f>'3 - Saisie Manuelle'!$BS$36</f>
        <v>0</v>
      </c>
      <c r="AH74" s="237">
        <f>'3 - Saisie Manuelle'!$BS$37</f>
        <v>0</v>
      </c>
      <c r="AI74" s="237">
        <f>'3 - Saisie Manuelle'!$BS$38</f>
        <v>0</v>
      </c>
      <c r="AJ74" s="237">
        <f>'3 - Saisie Manuelle'!$BS$39</f>
        <v>0</v>
      </c>
      <c r="AK74" s="237">
        <f>'3 - Saisie Manuelle'!$BS$40</f>
        <v>0</v>
      </c>
      <c r="AL74" s="237">
        <f>'3 - Saisie Manuelle'!$BS$41</f>
        <v>0</v>
      </c>
      <c r="AM74" s="237">
        <f>'3 - Saisie Manuelle'!$BS$42</f>
        <v>0</v>
      </c>
      <c r="AN74" s="237">
        <f>'3 - Saisie Manuelle'!$BS$43</f>
        <v>0</v>
      </c>
      <c r="AO74" s="237">
        <f>'3 - Saisie Manuelle'!$BS$44</f>
        <v>0</v>
      </c>
      <c r="AP74" s="237">
        <f>'3 - Saisie Manuelle'!$BS$45</f>
        <v>0</v>
      </c>
      <c r="AQ74" s="237">
        <f>'3 - Saisie Manuelle'!$BS$46</f>
        <v>0</v>
      </c>
      <c r="AR74" s="237">
        <f>'3 - Saisie Manuelle'!$BS$47</f>
        <v>0</v>
      </c>
      <c r="AS74" s="237">
        <f>'3 - Saisie Manuelle'!$BS$48</f>
        <v>0</v>
      </c>
      <c r="AT74" s="389" t="str">
        <f t="shared" si="122"/>
        <v/>
      </c>
      <c r="AU74" s="237" t="str">
        <f t="shared" si="123"/>
        <v/>
      </c>
      <c r="AV74" s="237" t="str">
        <f t="shared" si="124"/>
        <v/>
      </c>
      <c r="AW74" s="237" t="str">
        <f t="shared" si="125"/>
        <v/>
      </c>
      <c r="AX74" s="237" t="str">
        <f t="shared" si="126"/>
        <v/>
      </c>
      <c r="AY74" s="237" t="str">
        <f t="shared" si="127"/>
        <v/>
      </c>
      <c r="AZ74" s="237" t="str">
        <f t="shared" si="128"/>
        <v/>
      </c>
      <c r="BA74" s="237" t="str">
        <f t="shared" si="129"/>
        <v/>
      </c>
      <c r="BB74" s="237" t="str">
        <f t="shared" si="130"/>
        <v/>
      </c>
      <c r="BC74" s="237" t="str">
        <f t="shared" si="131"/>
        <v/>
      </c>
      <c r="BD74" s="237" t="str">
        <f t="shared" si="132"/>
        <v/>
      </c>
      <c r="BE74" s="237" t="str">
        <f t="shared" si="133"/>
        <v/>
      </c>
      <c r="BF74" s="237" t="str">
        <f t="shared" si="134"/>
        <v/>
      </c>
      <c r="BG74" s="237" t="str">
        <f t="shared" si="135"/>
        <v/>
      </c>
      <c r="BH74" s="237" t="str">
        <f t="shared" si="136"/>
        <v/>
      </c>
      <c r="BI74" s="80" t="str">
        <f t="shared" si="137"/>
        <v/>
      </c>
      <c r="BJ74" s="80" t="str">
        <f t="shared" si="138"/>
        <v/>
      </c>
      <c r="BK74" s="80" t="str">
        <f t="shared" si="139"/>
        <v/>
      </c>
      <c r="BL74" s="80" t="str">
        <f t="shared" si="140"/>
        <v/>
      </c>
      <c r="BM74" s="80" t="str">
        <f t="shared" si="141"/>
        <v/>
      </c>
      <c r="BN74" s="80" t="str">
        <f t="shared" si="142"/>
        <v/>
      </c>
      <c r="BO74" s="80" t="str">
        <f t="shared" si="143"/>
        <v/>
      </c>
      <c r="BP74" s="80" t="str">
        <f t="shared" si="144"/>
        <v/>
      </c>
      <c r="BQ74" s="80" t="str">
        <f t="shared" si="145"/>
        <v/>
      </c>
      <c r="BR74" s="80" t="str">
        <f t="shared" si="146"/>
        <v/>
      </c>
      <c r="BS74" s="80" t="str">
        <f t="shared" si="147"/>
        <v/>
      </c>
      <c r="BT74" s="80" t="str">
        <f t="shared" si="148"/>
        <v/>
      </c>
      <c r="BU74" s="80" t="str">
        <f t="shared" si="149"/>
        <v/>
      </c>
      <c r="BV74" s="80" t="str">
        <f t="shared" si="150"/>
        <v/>
      </c>
      <c r="BW74" s="80" t="str">
        <f t="shared" si="151"/>
        <v/>
      </c>
      <c r="BX74" s="80" t="str">
        <f t="shared" si="152"/>
        <v/>
      </c>
      <c r="BY74" s="80" t="str">
        <f t="shared" si="153"/>
        <v/>
      </c>
      <c r="BZ74" s="80" t="str">
        <f t="shared" si="154"/>
        <v/>
      </c>
      <c r="CA74" s="80" t="str">
        <f t="shared" si="155"/>
        <v/>
      </c>
      <c r="CB74" s="80" t="str">
        <f t="shared" si="156"/>
        <v/>
      </c>
      <c r="CC74" s="80" t="str">
        <f t="shared" si="157"/>
        <v/>
      </c>
      <c r="CD74" s="80" t="str">
        <f t="shared" si="158"/>
        <v/>
      </c>
      <c r="CE74" s="80" t="str">
        <f t="shared" si="159"/>
        <v/>
      </c>
      <c r="CF74" s="80" t="str">
        <f t="shared" si="160"/>
        <v/>
      </c>
      <c r="CG74" s="80" t="str">
        <f t="shared" si="161"/>
        <v/>
      </c>
      <c r="CH74" s="389" t="str">
        <f t="shared" si="162"/>
        <v/>
      </c>
      <c r="CI74" s="237" t="str">
        <f t="shared" si="163"/>
        <v/>
      </c>
      <c r="CJ74" s="237" t="str">
        <f t="shared" si="164"/>
        <v/>
      </c>
      <c r="CK74" s="237" t="str">
        <f t="shared" si="165"/>
        <v/>
      </c>
      <c r="CL74" s="237" t="str">
        <f t="shared" si="166"/>
        <v/>
      </c>
      <c r="CM74" s="237" t="str">
        <f t="shared" si="167"/>
        <v/>
      </c>
      <c r="CN74" s="237" t="str">
        <f t="shared" si="168"/>
        <v/>
      </c>
      <c r="CO74" s="237" t="str">
        <f t="shared" si="169"/>
        <v/>
      </c>
      <c r="CP74" s="237" t="str">
        <f t="shared" si="170"/>
        <v/>
      </c>
      <c r="CQ74" s="237" t="str">
        <f t="shared" si="171"/>
        <v/>
      </c>
      <c r="CR74" s="237" t="str">
        <f t="shared" si="172"/>
        <v/>
      </c>
      <c r="CS74" s="237" t="str">
        <f t="shared" si="173"/>
        <v/>
      </c>
      <c r="CT74" s="237" t="str">
        <f t="shared" si="174"/>
        <v/>
      </c>
      <c r="CU74" s="237" t="str">
        <f t="shared" si="175"/>
        <v/>
      </c>
      <c r="CV74" s="237" t="str">
        <f t="shared" si="176"/>
        <v/>
      </c>
      <c r="CW74" s="237" t="str">
        <f t="shared" si="121"/>
        <v/>
      </c>
      <c r="CX74" s="237" t="str">
        <f t="shared" si="121"/>
        <v/>
      </c>
      <c r="CY74" s="237" t="str">
        <f t="shared" si="121"/>
        <v/>
      </c>
      <c r="CZ74" s="237" t="str">
        <f t="shared" si="121"/>
        <v/>
      </c>
      <c r="DA74" s="237" t="str">
        <f t="shared" si="121"/>
        <v/>
      </c>
      <c r="DB74" s="237" t="str">
        <f t="shared" si="120"/>
        <v/>
      </c>
      <c r="DC74" s="237" t="str">
        <f t="shared" si="120"/>
        <v/>
      </c>
      <c r="DD74" s="237" t="str">
        <f t="shared" si="120"/>
        <v/>
      </c>
      <c r="DE74" s="237" t="str">
        <f t="shared" si="120"/>
        <v/>
      </c>
      <c r="DF74" s="237" t="str">
        <f t="shared" si="120"/>
        <v/>
      </c>
      <c r="DG74" s="237" t="str">
        <f t="shared" si="120"/>
        <v/>
      </c>
      <c r="DH74" s="237" t="str">
        <f t="shared" si="120"/>
        <v/>
      </c>
      <c r="DI74" s="237" t="str">
        <f t="shared" si="120"/>
        <v/>
      </c>
      <c r="DJ74" s="237" t="str">
        <f t="shared" si="120"/>
        <v/>
      </c>
      <c r="DK74" s="237" t="str">
        <f t="shared" si="120"/>
        <v/>
      </c>
      <c r="DL74" s="237" t="str">
        <f t="shared" si="120"/>
        <v/>
      </c>
      <c r="DM74" s="237" t="str">
        <f t="shared" si="120"/>
        <v/>
      </c>
      <c r="DN74" s="237" t="str">
        <f t="shared" si="120"/>
        <v/>
      </c>
      <c r="DO74" s="237" t="str">
        <f t="shared" si="120"/>
        <v/>
      </c>
      <c r="DP74" s="237" t="str">
        <f t="shared" si="120"/>
        <v/>
      </c>
      <c r="DQ74" s="237" t="str">
        <f t="shared" si="119"/>
        <v/>
      </c>
      <c r="DR74" s="237" t="str">
        <f t="shared" si="119"/>
        <v/>
      </c>
      <c r="DS74" s="237" t="str">
        <f t="shared" si="119"/>
        <v/>
      </c>
      <c r="DT74" s="237" t="str">
        <f t="shared" si="119"/>
        <v/>
      </c>
      <c r="DU74" s="237" t="str">
        <f t="shared" si="119"/>
        <v/>
      </c>
    </row>
    <row r="75" spans="1:125" x14ac:dyDescent="0.35">
      <c r="A75" s="607"/>
      <c r="B75" s="264" t="s">
        <v>252</v>
      </c>
      <c r="C75" s="318"/>
      <c r="D75" s="380" t="s">
        <v>246</v>
      </c>
      <c r="E75" s="158"/>
      <c r="F75" s="389">
        <f>'3 - Saisie Manuelle'!$BT$9</f>
        <v>0</v>
      </c>
      <c r="G75" s="237">
        <f>'3 - Saisie Manuelle'!$BT$10</f>
        <v>0</v>
      </c>
      <c r="H75" s="237">
        <f>'3 - Saisie Manuelle'!$BT$11</f>
        <v>0</v>
      </c>
      <c r="I75" s="237">
        <f>'3 - Saisie Manuelle'!$BT$12</f>
        <v>0</v>
      </c>
      <c r="J75" s="237">
        <f>'3 - Saisie Manuelle'!$BT$13</f>
        <v>0</v>
      </c>
      <c r="K75" s="237">
        <f>'3 - Saisie Manuelle'!$BT$14</f>
        <v>0</v>
      </c>
      <c r="L75" s="237">
        <f>'3 - Saisie Manuelle'!$BT$15</f>
        <v>0</v>
      </c>
      <c r="M75" s="237">
        <f>'3 - Saisie Manuelle'!$BT$16</f>
        <v>0</v>
      </c>
      <c r="N75" s="237">
        <f>'3 - Saisie Manuelle'!$BT$17</f>
        <v>0</v>
      </c>
      <c r="O75" s="237">
        <f>'3 - Saisie Manuelle'!$BT$18</f>
        <v>0</v>
      </c>
      <c r="P75" s="237">
        <f>'3 - Saisie Manuelle'!$BT$19</f>
        <v>0</v>
      </c>
      <c r="Q75" s="237">
        <f>'3 - Saisie Manuelle'!$BT$20</f>
        <v>0</v>
      </c>
      <c r="R75" s="237">
        <f>'3 - Saisie Manuelle'!$BT$21</f>
        <v>0</v>
      </c>
      <c r="S75" s="237">
        <f>'3 - Saisie Manuelle'!$BT$22</f>
        <v>0</v>
      </c>
      <c r="T75" s="237">
        <f>'3 - Saisie Manuelle'!$BT$23</f>
        <v>0</v>
      </c>
      <c r="U75" s="237">
        <f>'3 - Saisie Manuelle'!$BT$24</f>
        <v>0</v>
      </c>
      <c r="V75" s="237">
        <f>'3 - Saisie Manuelle'!$BT$25</f>
        <v>0</v>
      </c>
      <c r="W75" s="237">
        <f>'3 - Saisie Manuelle'!$BT$26</f>
        <v>0</v>
      </c>
      <c r="X75" s="237">
        <f>'3 - Saisie Manuelle'!$BT$27</f>
        <v>0</v>
      </c>
      <c r="Y75" s="237">
        <f>'3 - Saisie Manuelle'!$BT$28</f>
        <v>0</v>
      </c>
      <c r="Z75" s="237">
        <f>'3 - Saisie Manuelle'!$BT$29</f>
        <v>0</v>
      </c>
      <c r="AA75" s="237">
        <f>'3 - Saisie Manuelle'!$BT$30</f>
        <v>0</v>
      </c>
      <c r="AB75" s="237">
        <f>'3 - Saisie Manuelle'!$BT$31</f>
        <v>0</v>
      </c>
      <c r="AC75" s="237">
        <f>'3 - Saisie Manuelle'!$BT$32</f>
        <v>0</v>
      </c>
      <c r="AD75" s="237">
        <f>'3 - Saisie Manuelle'!$BT$33</f>
        <v>0</v>
      </c>
      <c r="AE75" s="237">
        <f>'3 - Saisie Manuelle'!$BT$34</f>
        <v>0</v>
      </c>
      <c r="AF75" s="237">
        <f>'3 - Saisie Manuelle'!$BT$35</f>
        <v>0</v>
      </c>
      <c r="AG75" s="237">
        <f>'3 - Saisie Manuelle'!$BT$36</f>
        <v>0</v>
      </c>
      <c r="AH75" s="237">
        <f>'3 - Saisie Manuelle'!$BT$37</f>
        <v>0</v>
      </c>
      <c r="AI75" s="237">
        <f>'3 - Saisie Manuelle'!$BT$38</f>
        <v>0</v>
      </c>
      <c r="AJ75" s="237">
        <f>'3 - Saisie Manuelle'!$BT$39</f>
        <v>0</v>
      </c>
      <c r="AK75" s="237">
        <f>'3 - Saisie Manuelle'!$BT$40</f>
        <v>0</v>
      </c>
      <c r="AL75" s="237">
        <f>'3 - Saisie Manuelle'!$BT$41</f>
        <v>0</v>
      </c>
      <c r="AM75" s="237">
        <f>'3 - Saisie Manuelle'!$BT$42</f>
        <v>0</v>
      </c>
      <c r="AN75" s="237">
        <f>'3 - Saisie Manuelle'!$BT$43</f>
        <v>0</v>
      </c>
      <c r="AO75" s="237">
        <f>'3 - Saisie Manuelle'!$BT$44</f>
        <v>0</v>
      </c>
      <c r="AP75" s="237">
        <f>'3 - Saisie Manuelle'!$BT$45</f>
        <v>0</v>
      </c>
      <c r="AQ75" s="237">
        <f>'3 - Saisie Manuelle'!$BT$46</f>
        <v>0</v>
      </c>
      <c r="AR75" s="237">
        <f>'3 - Saisie Manuelle'!$BT$47</f>
        <v>0</v>
      </c>
      <c r="AS75" s="237">
        <f>'3 - Saisie Manuelle'!$BT$48</f>
        <v>0</v>
      </c>
      <c r="AT75" s="389" t="str">
        <f t="shared" si="122"/>
        <v/>
      </c>
      <c r="AU75" s="237" t="str">
        <f t="shared" si="123"/>
        <v/>
      </c>
      <c r="AV75" s="237" t="str">
        <f t="shared" si="124"/>
        <v/>
      </c>
      <c r="AW75" s="237" t="str">
        <f t="shared" si="125"/>
        <v/>
      </c>
      <c r="AX75" s="237" t="str">
        <f t="shared" si="126"/>
        <v/>
      </c>
      <c r="AY75" s="237" t="str">
        <f t="shared" si="127"/>
        <v/>
      </c>
      <c r="AZ75" s="237" t="str">
        <f t="shared" si="128"/>
        <v/>
      </c>
      <c r="BA75" s="237" t="str">
        <f t="shared" si="129"/>
        <v/>
      </c>
      <c r="BB75" s="237" t="str">
        <f t="shared" si="130"/>
        <v/>
      </c>
      <c r="BC75" s="237" t="str">
        <f t="shared" si="131"/>
        <v/>
      </c>
      <c r="BD75" s="237" t="str">
        <f t="shared" si="132"/>
        <v/>
      </c>
      <c r="BE75" s="237" t="str">
        <f t="shared" si="133"/>
        <v/>
      </c>
      <c r="BF75" s="237" t="str">
        <f t="shared" si="134"/>
        <v/>
      </c>
      <c r="BG75" s="237" t="str">
        <f t="shared" si="135"/>
        <v/>
      </c>
      <c r="BH75" s="237" t="str">
        <f t="shared" si="136"/>
        <v/>
      </c>
      <c r="BI75" s="80" t="str">
        <f t="shared" si="137"/>
        <v/>
      </c>
      <c r="BJ75" s="80" t="str">
        <f t="shared" si="138"/>
        <v/>
      </c>
      <c r="BK75" s="80" t="str">
        <f t="shared" si="139"/>
        <v/>
      </c>
      <c r="BL75" s="80" t="str">
        <f t="shared" si="140"/>
        <v/>
      </c>
      <c r="BM75" s="80" t="str">
        <f t="shared" si="141"/>
        <v/>
      </c>
      <c r="BN75" s="80" t="str">
        <f t="shared" si="142"/>
        <v/>
      </c>
      <c r="BO75" s="80" t="str">
        <f t="shared" si="143"/>
        <v/>
      </c>
      <c r="BP75" s="80" t="str">
        <f t="shared" si="144"/>
        <v/>
      </c>
      <c r="BQ75" s="80" t="str">
        <f t="shared" si="145"/>
        <v/>
      </c>
      <c r="BR75" s="80" t="str">
        <f t="shared" si="146"/>
        <v/>
      </c>
      <c r="BS75" s="80" t="str">
        <f t="shared" si="147"/>
        <v/>
      </c>
      <c r="BT75" s="80" t="str">
        <f t="shared" si="148"/>
        <v/>
      </c>
      <c r="BU75" s="80" t="str">
        <f t="shared" si="149"/>
        <v/>
      </c>
      <c r="BV75" s="80" t="str">
        <f t="shared" si="150"/>
        <v/>
      </c>
      <c r="BW75" s="80" t="str">
        <f t="shared" si="151"/>
        <v/>
      </c>
      <c r="BX75" s="80" t="str">
        <f t="shared" si="152"/>
        <v/>
      </c>
      <c r="BY75" s="80" t="str">
        <f t="shared" si="153"/>
        <v/>
      </c>
      <c r="BZ75" s="80" t="str">
        <f t="shared" si="154"/>
        <v/>
      </c>
      <c r="CA75" s="80" t="str">
        <f t="shared" si="155"/>
        <v/>
      </c>
      <c r="CB75" s="80" t="str">
        <f t="shared" si="156"/>
        <v/>
      </c>
      <c r="CC75" s="80" t="str">
        <f t="shared" si="157"/>
        <v/>
      </c>
      <c r="CD75" s="80" t="str">
        <f t="shared" si="158"/>
        <v/>
      </c>
      <c r="CE75" s="80" t="str">
        <f t="shared" si="159"/>
        <v/>
      </c>
      <c r="CF75" s="80" t="str">
        <f t="shared" si="160"/>
        <v/>
      </c>
      <c r="CG75" s="80" t="str">
        <f t="shared" si="161"/>
        <v/>
      </c>
      <c r="CH75" s="389" t="str">
        <f t="shared" si="162"/>
        <v/>
      </c>
      <c r="CI75" s="237" t="str">
        <f t="shared" si="163"/>
        <v/>
      </c>
      <c r="CJ75" s="237" t="str">
        <f t="shared" si="164"/>
        <v/>
      </c>
      <c r="CK75" s="237" t="str">
        <f t="shared" si="165"/>
        <v/>
      </c>
      <c r="CL75" s="237" t="str">
        <f t="shared" si="166"/>
        <v/>
      </c>
      <c r="CM75" s="237" t="str">
        <f t="shared" si="167"/>
        <v/>
      </c>
      <c r="CN75" s="237" t="str">
        <f t="shared" si="168"/>
        <v/>
      </c>
      <c r="CO75" s="237" t="str">
        <f t="shared" si="169"/>
        <v/>
      </c>
      <c r="CP75" s="237" t="str">
        <f t="shared" si="170"/>
        <v/>
      </c>
      <c r="CQ75" s="237" t="str">
        <f t="shared" si="171"/>
        <v/>
      </c>
      <c r="CR75" s="237" t="str">
        <f t="shared" si="172"/>
        <v/>
      </c>
      <c r="CS75" s="237" t="str">
        <f t="shared" si="173"/>
        <v/>
      </c>
      <c r="CT75" s="237" t="str">
        <f t="shared" si="174"/>
        <v/>
      </c>
      <c r="CU75" s="237" t="str">
        <f t="shared" si="175"/>
        <v/>
      </c>
      <c r="CV75" s="237" t="str">
        <f t="shared" si="176"/>
        <v/>
      </c>
      <c r="CW75" s="237" t="str">
        <f t="shared" si="121"/>
        <v/>
      </c>
      <c r="CX75" s="237" t="str">
        <f t="shared" si="121"/>
        <v/>
      </c>
      <c r="CY75" s="237" t="str">
        <f t="shared" si="121"/>
        <v/>
      </c>
      <c r="CZ75" s="237" t="str">
        <f t="shared" si="121"/>
        <v/>
      </c>
      <c r="DA75" s="237" t="str">
        <f t="shared" si="121"/>
        <v/>
      </c>
      <c r="DB75" s="237" t="str">
        <f t="shared" si="120"/>
        <v/>
      </c>
      <c r="DC75" s="237" t="str">
        <f t="shared" si="120"/>
        <v/>
      </c>
      <c r="DD75" s="237" t="str">
        <f t="shared" si="120"/>
        <v/>
      </c>
      <c r="DE75" s="237" t="str">
        <f t="shared" si="120"/>
        <v/>
      </c>
      <c r="DF75" s="237" t="str">
        <f t="shared" si="120"/>
        <v/>
      </c>
      <c r="DG75" s="237" t="str">
        <f t="shared" si="120"/>
        <v/>
      </c>
      <c r="DH75" s="237" t="str">
        <f t="shared" si="120"/>
        <v/>
      </c>
      <c r="DI75" s="237" t="str">
        <f t="shared" si="120"/>
        <v/>
      </c>
      <c r="DJ75" s="237" t="str">
        <f t="shared" si="120"/>
        <v/>
      </c>
      <c r="DK75" s="237" t="str">
        <f t="shared" si="120"/>
        <v/>
      </c>
      <c r="DL75" s="237" t="str">
        <f t="shared" si="120"/>
        <v/>
      </c>
      <c r="DM75" s="237" t="str">
        <f t="shared" si="120"/>
        <v/>
      </c>
      <c r="DN75" s="237" t="str">
        <f t="shared" si="120"/>
        <v/>
      </c>
      <c r="DO75" s="237" t="str">
        <f t="shared" si="120"/>
        <v/>
      </c>
      <c r="DP75" s="237" t="str">
        <f t="shared" si="120"/>
        <v/>
      </c>
      <c r="DQ75" s="237" t="str">
        <f t="shared" ref="DQ75:DU85" si="177">IF(AO75="R",$B75&amp;" "&amp;$CH$3,"")</f>
        <v/>
      </c>
      <c r="DR75" s="237" t="str">
        <f t="shared" si="177"/>
        <v/>
      </c>
      <c r="DS75" s="237" t="str">
        <f t="shared" si="177"/>
        <v/>
      </c>
      <c r="DT75" s="237" t="str">
        <f t="shared" si="177"/>
        <v/>
      </c>
      <c r="DU75" s="237" t="str">
        <f t="shared" si="177"/>
        <v/>
      </c>
    </row>
    <row r="76" spans="1:125" x14ac:dyDescent="0.35">
      <c r="A76" s="607"/>
      <c r="B76" s="264" t="s">
        <v>253</v>
      </c>
      <c r="C76" s="318"/>
      <c r="D76" s="380" t="s">
        <v>247</v>
      </c>
      <c r="E76" s="158"/>
      <c r="F76" s="389">
        <f>'3 - Saisie Manuelle'!$BU$9</f>
        <v>0</v>
      </c>
      <c r="G76" s="237">
        <f>'3 - Saisie Manuelle'!$BU$10</f>
        <v>0</v>
      </c>
      <c r="H76" s="237">
        <f>'3 - Saisie Manuelle'!$BU$11</f>
        <v>0</v>
      </c>
      <c r="I76" s="237">
        <f>'3 - Saisie Manuelle'!$BU$12</f>
        <v>0</v>
      </c>
      <c r="J76" s="237">
        <f>'3 - Saisie Manuelle'!$BU$13</f>
        <v>0</v>
      </c>
      <c r="K76" s="237">
        <f>'3 - Saisie Manuelle'!$BU$14</f>
        <v>0</v>
      </c>
      <c r="L76" s="237">
        <f>'3 - Saisie Manuelle'!$BU$15</f>
        <v>0</v>
      </c>
      <c r="M76" s="237">
        <f>'3 - Saisie Manuelle'!$BU$16</f>
        <v>0</v>
      </c>
      <c r="N76" s="237">
        <f>'3 - Saisie Manuelle'!$BU$17</f>
        <v>0</v>
      </c>
      <c r="O76" s="237">
        <f>'3 - Saisie Manuelle'!$BU$18</f>
        <v>0</v>
      </c>
      <c r="P76" s="237">
        <f>'3 - Saisie Manuelle'!$BU$19</f>
        <v>0</v>
      </c>
      <c r="Q76" s="237">
        <f>'3 - Saisie Manuelle'!$BU$20</f>
        <v>0</v>
      </c>
      <c r="R76" s="237">
        <f>'3 - Saisie Manuelle'!$BU$21</f>
        <v>0</v>
      </c>
      <c r="S76" s="237">
        <f>'3 - Saisie Manuelle'!$BU$22</f>
        <v>0</v>
      </c>
      <c r="T76" s="237">
        <f>'3 - Saisie Manuelle'!$BU$23</f>
        <v>0</v>
      </c>
      <c r="U76" s="237">
        <f>'3 - Saisie Manuelle'!$BU$24</f>
        <v>0</v>
      </c>
      <c r="V76" s="237">
        <f>'3 - Saisie Manuelle'!$BU$25</f>
        <v>0</v>
      </c>
      <c r="W76" s="237">
        <f>'3 - Saisie Manuelle'!$BU$26</f>
        <v>0</v>
      </c>
      <c r="X76" s="237">
        <f>'3 - Saisie Manuelle'!$BU$27</f>
        <v>0</v>
      </c>
      <c r="Y76" s="237">
        <f>'3 - Saisie Manuelle'!$BU$28</f>
        <v>0</v>
      </c>
      <c r="Z76" s="237">
        <f>'3 - Saisie Manuelle'!$BU$29</f>
        <v>0</v>
      </c>
      <c r="AA76" s="237">
        <f>'3 - Saisie Manuelle'!$BU$30</f>
        <v>0</v>
      </c>
      <c r="AB76" s="237">
        <f>'3 - Saisie Manuelle'!$BU$31</f>
        <v>0</v>
      </c>
      <c r="AC76" s="237">
        <f>'3 - Saisie Manuelle'!$BU$32</f>
        <v>0</v>
      </c>
      <c r="AD76" s="237">
        <f>'3 - Saisie Manuelle'!$BU$33</f>
        <v>0</v>
      </c>
      <c r="AE76" s="237">
        <f>'3 - Saisie Manuelle'!$BU$34</f>
        <v>0</v>
      </c>
      <c r="AF76" s="237">
        <f>'3 - Saisie Manuelle'!$BU$35</f>
        <v>0</v>
      </c>
      <c r="AG76" s="237">
        <f>'3 - Saisie Manuelle'!$BU$36</f>
        <v>0</v>
      </c>
      <c r="AH76" s="237">
        <f>'3 - Saisie Manuelle'!$BU$37</f>
        <v>0</v>
      </c>
      <c r="AI76" s="237">
        <f>'3 - Saisie Manuelle'!$BU$38</f>
        <v>0</v>
      </c>
      <c r="AJ76" s="237">
        <f>'3 - Saisie Manuelle'!$BU$39</f>
        <v>0</v>
      </c>
      <c r="AK76" s="237">
        <f>'3 - Saisie Manuelle'!$BU$40</f>
        <v>0</v>
      </c>
      <c r="AL76" s="237">
        <f>'3 - Saisie Manuelle'!$BU$41</f>
        <v>0</v>
      </c>
      <c r="AM76" s="237">
        <f>'3 - Saisie Manuelle'!$BU$42</f>
        <v>0</v>
      </c>
      <c r="AN76" s="237">
        <f>'3 - Saisie Manuelle'!$BU$43</f>
        <v>0</v>
      </c>
      <c r="AO76" s="237">
        <f>'3 - Saisie Manuelle'!$BU$44</f>
        <v>0</v>
      </c>
      <c r="AP76" s="237">
        <f>'3 - Saisie Manuelle'!$BU$45</f>
        <v>0</v>
      </c>
      <c r="AQ76" s="237">
        <f>'3 - Saisie Manuelle'!$BU$46</f>
        <v>0</v>
      </c>
      <c r="AR76" s="237">
        <f>'3 - Saisie Manuelle'!$BU$47</f>
        <v>0</v>
      </c>
      <c r="AS76" s="237">
        <f>'3 - Saisie Manuelle'!$BU$48</f>
        <v>0</v>
      </c>
      <c r="AT76" s="389" t="str">
        <f t="shared" si="122"/>
        <v/>
      </c>
      <c r="AU76" s="237" t="str">
        <f t="shared" si="123"/>
        <v/>
      </c>
      <c r="AV76" s="237" t="str">
        <f t="shared" si="124"/>
        <v/>
      </c>
      <c r="AW76" s="237" t="str">
        <f t="shared" si="125"/>
        <v/>
      </c>
      <c r="AX76" s="237" t="str">
        <f t="shared" si="126"/>
        <v/>
      </c>
      <c r="AY76" s="237" t="str">
        <f t="shared" si="127"/>
        <v/>
      </c>
      <c r="AZ76" s="237" t="str">
        <f t="shared" si="128"/>
        <v/>
      </c>
      <c r="BA76" s="237" t="str">
        <f t="shared" si="129"/>
        <v/>
      </c>
      <c r="BB76" s="237" t="str">
        <f t="shared" si="130"/>
        <v/>
      </c>
      <c r="BC76" s="237" t="str">
        <f t="shared" si="131"/>
        <v/>
      </c>
      <c r="BD76" s="237" t="str">
        <f t="shared" si="132"/>
        <v/>
      </c>
      <c r="BE76" s="237" t="str">
        <f t="shared" si="133"/>
        <v/>
      </c>
      <c r="BF76" s="237" t="str">
        <f t="shared" si="134"/>
        <v/>
      </c>
      <c r="BG76" s="237" t="str">
        <f t="shared" si="135"/>
        <v/>
      </c>
      <c r="BH76" s="237" t="str">
        <f t="shared" si="136"/>
        <v/>
      </c>
      <c r="BI76" s="80" t="str">
        <f t="shared" si="137"/>
        <v/>
      </c>
      <c r="BJ76" s="80" t="str">
        <f t="shared" si="138"/>
        <v/>
      </c>
      <c r="BK76" s="80" t="str">
        <f t="shared" si="139"/>
        <v/>
      </c>
      <c r="BL76" s="80" t="str">
        <f t="shared" si="140"/>
        <v/>
      </c>
      <c r="BM76" s="80" t="str">
        <f t="shared" si="141"/>
        <v/>
      </c>
      <c r="BN76" s="80" t="str">
        <f t="shared" si="142"/>
        <v/>
      </c>
      <c r="BO76" s="80" t="str">
        <f t="shared" si="143"/>
        <v/>
      </c>
      <c r="BP76" s="80" t="str">
        <f t="shared" si="144"/>
        <v/>
      </c>
      <c r="BQ76" s="80" t="str">
        <f t="shared" si="145"/>
        <v/>
      </c>
      <c r="BR76" s="80" t="str">
        <f t="shared" si="146"/>
        <v/>
      </c>
      <c r="BS76" s="80" t="str">
        <f t="shared" si="147"/>
        <v/>
      </c>
      <c r="BT76" s="80" t="str">
        <f t="shared" si="148"/>
        <v/>
      </c>
      <c r="BU76" s="80" t="str">
        <f t="shared" si="149"/>
        <v/>
      </c>
      <c r="BV76" s="80" t="str">
        <f t="shared" si="150"/>
        <v/>
      </c>
      <c r="BW76" s="80" t="str">
        <f t="shared" si="151"/>
        <v/>
      </c>
      <c r="BX76" s="80" t="str">
        <f t="shared" si="152"/>
        <v/>
      </c>
      <c r="BY76" s="80" t="str">
        <f t="shared" si="153"/>
        <v/>
      </c>
      <c r="BZ76" s="80" t="str">
        <f t="shared" si="154"/>
        <v/>
      </c>
      <c r="CA76" s="80" t="str">
        <f t="shared" si="155"/>
        <v/>
      </c>
      <c r="CB76" s="80" t="str">
        <f t="shared" si="156"/>
        <v/>
      </c>
      <c r="CC76" s="80" t="str">
        <f t="shared" si="157"/>
        <v/>
      </c>
      <c r="CD76" s="80" t="str">
        <f t="shared" si="158"/>
        <v/>
      </c>
      <c r="CE76" s="80" t="str">
        <f t="shared" si="159"/>
        <v/>
      </c>
      <c r="CF76" s="80" t="str">
        <f t="shared" si="160"/>
        <v/>
      </c>
      <c r="CG76" s="80" t="str">
        <f t="shared" si="161"/>
        <v/>
      </c>
      <c r="CH76" s="389" t="str">
        <f t="shared" si="162"/>
        <v/>
      </c>
      <c r="CI76" s="237" t="str">
        <f t="shared" si="163"/>
        <v/>
      </c>
      <c r="CJ76" s="237" t="str">
        <f t="shared" si="164"/>
        <v/>
      </c>
      <c r="CK76" s="237" t="str">
        <f t="shared" si="165"/>
        <v/>
      </c>
      <c r="CL76" s="237" t="str">
        <f t="shared" si="166"/>
        <v/>
      </c>
      <c r="CM76" s="237" t="str">
        <f t="shared" si="167"/>
        <v/>
      </c>
      <c r="CN76" s="237" t="str">
        <f t="shared" si="168"/>
        <v/>
      </c>
      <c r="CO76" s="237" t="str">
        <f t="shared" si="169"/>
        <v/>
      </c>
      <c r="CP76" s="237" t="str">
        <f t="shared" si="170"/>
        <v/>
      </c>
      <c r="CQ76" s="237" t="str">
        <f t="shared" si="171"/>
        <v/>
      </c>
      <c r="CR76" s="237" t="str">
        <f t="shared" si="172"/>
        <v/>
      </c>
      <c r="CS76" s="237" t="str">
        <f t="shared" si="173"/>
        <v/>
      </c>
      <c r="CT76" s="237" t="str">
        <f t="shared" si="174"/>
        <v/>
      </c>
      <c r="CU76" s="237" t="str">
        <f t="shared" si="175"/>
        <v/>
      </c>
      <c r="CV76" s="237" t="str">
        <f t="shared" si="176"/>
        <v/>
      </c>
      <c r="CW76" s="237" t="str">
        <f t="shared" si="121"/>
        <v/>
      </c>
      <c r="CX76" s="237" t="str">
        <f t="shared" si="121"/>
        <v/>
      </c>
      <c r="CY76" s="237" t="str">
        <f t="shared" si="121"/>
        <v/>
      </c>
      <c r="CZ76" s="237" t="str">
        <f t="shared" si="121"/>
        <v/>
      </c>
      <c r="DA76" s="237" t="str">
        <f t="shared" si="121"/>
        <v/>
      </c>
      <c r="DB76" s="237" t="str">
        <f t="shared" ref="DB76:DP85" si="178">IF(Z76="R",$B76&amp;" "&amp;$CH$3,"")</f>
        <v/>
      </c>
      <c r="DC76" s="237" t="str">
        <f t="shared" si="178"/>
        <v/>
      </c>
      <c r="DD76" s="237" t="str">
        <f t="shared" si="178"/>
        <v/>
      </c>
      <c r="DE76" s="237" t="str">
        <f t="shared" si="178"/>
        <v/>
      </c>
      <c r="DF76" s="237" t="str">
        <f t="shared" si="178"/>
        <v/>
      </c>
      <c r="DG76" s="237" t="str">
        <f t="shared" si="178"/>
        <v/>
      </c>
      <c r="DH76" s="237" t="str">
        <f t="shared" si="178"/>
        <v/>
      </c>
      <c r="DI76" s="237" t="str">
        <f t="shared" si="178"/>
        <v/>
      </c>
      <c r="DJ76" s="237" t="str">
        <f t="shared" si="178"/>
        <v/>
      </c>
      <c r="DK76" s="237" t="str">
        <f t="shared" si="178"/>
        <v/>
      </c>
      <c r="DL76" s="237" t="str">
        <f t="shared" si="178"/>
        <v/>
      </c>
      <c r="DM76" s="237" t="str">
        <f t="shared" si="178"/>
        <v/>
      </c>
      <c r="DN76" s="237" t="str">
        <f t="shared" si="178"/>
        <v/>
      </c>
      <c r="DO76" s="237" t="str">
        <f t="shared" si="178"/>
        <v/>
      </c>
      <c r="DP76" s="237" t="str">
        <f t="shared" si="178"/>
        <v/>
      </c>
      <c r="DQ76" s="237" t="str">
        <f t="shared" si="177"/>
        <v/>
      </c>
      <c r="DR76" s="237" t="str">
        <f t="shared" si="177"/>
        <v/>
      </c>
      <c r="DS76" s="237" t="str">
        <f t="shared" si="177"/>
        <v/>
      </c>
      <c r="DT76" s="237" t="str">
        <f t="shared" si="177"/>
        <v/>
      </c>
      <c r="DU76" s="237" t="str">
        <f t="shared" si="177"/>
        <v/>
      </c>
    </row>
    <row r="77" spans="1:125" ht="21.75" thickBot="1" x14ac:dyDescent="0.4">
      <c r="A77" s="608"/>
      <c r="B77" s="265" t="s">
        <v>254</v>
      </c>
      <c r="C77" s="321"/>
      <c r="D77" s="378" t="s">
        <v>248</v>
      </c>
      <c r="E77" s="158"/>
      <c r="F77" s="389">
        <f>'3 - Saisie Manuelle'!$BV$9</f>
        <v>0</v>
      </c>
      <c r="G77" s="237">
        <f>'3 - Saisie Manuelle'!$BV$10</f>
        <v>0</v>
      </c>
      <c r="H77" s="237">
        <f>'3 - Saisie Manuelle'!$BV$11</f>
        <v>0</v>
      </c>
      <c r="I77" s="237">
        <f>'3 - Saisie Manuelle'!$BV$12</f>
        <v>0</v>
      </c>
      <c r="J77" s="237">
        <f>'3 - Saisie Manuelle'!$BV$13</f>
        <v>0</v>
      </c>
      <c r="K77" s="237">
        <f>'3 - Saisie Manuelle'!$BV$14</f>
        <v>0</v>
      </c>
      <c r="L77" s="237">
        <f>'3 - Saisie Manuelle'!$BV$15</f>
        <v>0</v>
      </c>
      <c r="M77" s="237">
        <f>'3 - Saisie Manuelle'!$BV$16</f>
        <v>0</v>
      </c>
      <c r="N77" s="237">
        <f>'3 - Saisie Manuelle'!$BV$17</f>
        <v>0</v>
      </c>
      <c r="O77" s="237">
        <f>'3 - Saisie Manuelle'!$BV$18</f>
        <v>0</v>
      </c>
      <c r="P77" s="237">
        <f>'3 - Saisie Manuelle'!$BV$19</f>
        <v>0</v>
      </c>
      <c r="Q77" s="237">
        <f>'3 - Saisie Manuelle'!$BV$20</f>
        <v>0</v>
      </c>
      <c r="R77" s="237">
        <f>'3 - Saisie Manuelle'!$BV$21</f>
        <v>0</v>
      </c>
      <c r="S77" s="237">
        <f>'3 - Saisie Manuelle'!$BV$22</f>
        <v>0</v>
      </c>
      <c r="T77" s="237">
        <f>'3 - Saisie Manuelle'!$BV$23</f>
        <v>0</v>
      </c>
      <c r="U77" s="237">
        <f>'3 - Saisie Manuelle'!$BV$24</f>
        <v>0</v>
      </c>
      <c r="V77" s="237">
        <f>'3 - Saisie Manuelle'!$BV$25</f>
        <v>0</v>
      </c>
      <c r="W77" s="237">
        <f>'3 - Saisie Manuelle'!$BV$26</f>
        <v>0</v>
      </c>
      <c r="X77" s="237">
        <f>'3 - Saisie Manuelle'!$BV$27</f>
        <v>0</v>
      </c>
      <c r="Y77" s="237">
        <f>'3 - Saisie Manuelle'!$BV$28</f>
        <v>0</v>
      </c>
      <c r="Z77" s="237">
        <f>'3 - Saisie Manuelle'!$BV$29</f>
        <v>0</v>
      </c>
      <c r="AA77" s="237">
        <f>'3 - Saisie Manuelle'!$BV$30</f>
        <v>0</v>
      </c>
      <c r="AB77" s="237">
        <f>'3 - Saisie Manuelle'!$BV$31</f>
        <v>0</v>
      </c>
      <c r="AC77" s="237">
        <f>'3 - Saisie Manuelle'!$BV$32</f>
        <v>0</v>
      </c>
      <c r="AD77" s="237">
        <f>'3 - Saisie Manuelle'!$BV$33</f>
        <v>0</v>
      </c>
      <c r="AE77" s="237">
        <f>'3 - Saisie Manuelle'!$BV$34</f>
        <v>0</v>
      </c>
      <c r="AF77" s="237">
        <f>'3 - Saisie Manuelle'!$BV$35</f>
        <v>0</v>
      </c>
      <c r="AG77" s="237">
        <f>'3 - Saisie Manuelle'!$BV$36</f>
        <v>0</v>
      </c>
      <c r="AH77" s="237">
        <f>'3 - Saisie Manuelle'!$BV$37</f>
        <v>0</v>
      </c>
      <c r="AI77" s="237">
        <f>'3 - Saisie Manuelle'!$BV$38</f>
        <v>0</v>
      </c>
      <c r="AJ77" s="237">
        <f>'3 - Saisie Manuelle'!$BV$39</f>
        <v>0</v>
      </c>
      <c r="AK77" s="237">
        <f>'3 - Saisie Manuelle'!$BV$40</f>
        <v>0</v>
      </c>
      <c r="AL77" s="237">
        <f>'3 - Saisie Manuelle'!$BV$41</f>
        <v>0</v>
      </c>
      <c r="AM77" s="237">
        <f>'3 - Saisie Manuelle'!$BV$42</f>
        <v>0</v>
      </c>
      <c r="AN77" s="237">
        <f>'3 - Saisie Manuelle'!$BV$43</f>
        <v>0</v>
      </c>
      <c r="AO77" s="237">
        <f>'3 - Saisie Manuelle'!$BV$44</f>
        <v>0</v>
      </c>
      <c r="AP77" s="237">
        <f>'3 - Saisie Manuelle'!$BV$45</f>
        <v>0</v>
      </c>
      <c r="AQ77" s="237">
        <f>'3 - Saisie Manuelle'!$BV$46</f>
        <v>0</v>
      </c>
      <c r="AR77" s="237">
        <f>'3 - Saisie Manuelle'!$BV$47</f>
        <v>0</v>
      </c>
      <c r="AS77" s="237">
        <f>'3 - Saisie Manuelle'!$BV$48</f>
        <v>0</v>
      </c>
      <c r="AT77" s="389" t="str">
        <f t="shared" si="122"/>
        <v/>
      </c>
      <c r="AU77" s="237" t="str">
        <f t="shared" si="123"/>
        <v/>
      </c>
      <c r="AV77" s="237" t="str">
        <f t="shared" si="124"/>
        <v/>
      </c>
      <c r="AW77" s="237" t="str">
        <f t="shared" si="125"/>
        <v/>
      </c>
      <c r="AX77" s="237" t="str">
        <f t="shared" si="126"/>
        <v/>
      </c>
      <c r="AY77" s="237" t="str">
        <f t="shared" si="127"/>
        <v/>
      </c>
      <c r="AZ77" s="237" t="str">
        <f t="shared" si="128"/>
        <v/>
      </c>
      <c r="BA77" s="237" t="str">
        <f t="shared" si="129"/>
        <v/>
      </c>
      <c r="BB77" s="237" t="str">
        <f t="shared" si="130"/>
        <v/>
      </c>
      <c r="BC77" s="237" t="str">
        <f t="shared" si="131"/>
        <v/>
      </c>
      <c r="BD77" s="237" t="str">
        <f t="shared" si="132"/>
        <v/>
      </c>
      <c r="BE77" s="237" t="str">
        <f t="shared" si="133"/>
        <v/>
      </c>
      <c r="BF77" s="237" t="str">
        <f t="shared" si="134"/>
        <v/>
      </c>
      <c r="BG77" s="237" t="str">
        <f t="shared" si="135"/>
        <v/>
      </c>
      <c r="BH77" s="237" t="str">
        <f t="shared" si="136"/>
        <v/>
      </c>
      <c r="BI77" s="80" t="str">
        <f t="shared" si="137"/>
        <v/>
      </c>
      <c r="BJ77" s="80" t="str">
        <f t="shared" si="138"/>
        <v/>
      </c>
      <c r="BK77" s="80" t="str">
        <f t="shared" si="139"/>
        <v/>
      </c>
      <c r="BL77" s="80" t="str">
        <f t="shared" si="140"/>
        <v/>
      </c>
      <c r="BM77" s="80" t="str">
        <f t="shared" si="141"/>
        <v/>
      </c>
      <c r="BN77" s="80" t="str">
        <f t="shared" si="142"/>
        <v/>
      </c>
      <c r="BO77" s="80" t="str">
        <f t="shared" si="143"/>
        <v/>
      </c>
      <c r="BP77" s="80" t="str">
        <f t="shared" si="144"/>
        <v/>
      </c>
      <c r="BQ77" s="80" t="str">
        <f t="shared" si="145"/>
        <v/>
      </c>
      <c r="BR77" s="80" t="str">
        <f t="shared" si="146"/>
        <v/>
      </c>
      <c r="BS77" s="80" t="str">
        <f t="shared" si="147"/>
        <v/>
      </c>
      <c r="BT77" s="80" t="str">
        <f t="shared" si="148"/>
        <v/>
      </c>
      <c r="BU77" s="80" t="str">
        <f t="shared" si="149"/>
        <v/>
      </c>
      <c r="BV77" s="80" t="str">
        <f t="shared" si="150"/>
        <v/>
      </c>
      <c r="BW77" s="80" t="str">
        <f t="shared" si="151"/>
        <v/>
      </c>
      <c r="BX77" s="80" t="str">
        <f t="shared" si="152"/>
        <v/>
      </c>
      <c r="BY77" s="80" t="str">
        <f t="shared" si="153"/>
        <v/>
      </c>
      <c r="BZ77" s="80" t="str">
        <f t="shared" si="154"/>
        <v/>
      </c>
      <c r="CA77" s="80" t="str">
        <f t="shared" si="155"/>
        <v/>
      </c>
      <c r="CB77" s="80" t="str">
        <f t="shared" si="156"/>
        <v/>
      </c>
      <c r="CC77" s="80" t="str">
        <f t="shared" si="157"/>
        <v/>
      </c>
      <c r="CD77" s="80" t="str">
        <f t="shared" si="158"/>
        <v/>
      </c>
      <c r="CE77" s="80" t="str">
        <f t="shared" si="159"/>
        <v/>
      </c>
      <c r="CF77" s="80" t="str">
        <f t="shared" si="160"/>
        <v/>
      </c>
      <c r="CG77" s="80" t="str">
        <f t="shared" si="161"/>
        <v/>
      </c>
      <c r="CH77" s="389" t="str">
        <f t="shared" si="162"/>
        <v/>
      </c>
      <c r="CI77" s="237" t="str">
        <f t="shared" si="163"/>
        <v/>
      </c>
      <c r="CJ77" s="237" t="str">
        <f t="shared" si="164"/>
        <v/>
      </c>
      <c r="CK77" s="237" t="str">
        <f t="shared" si="165"/>
        <v/>
      </c>
      <c r="CL77" s="237" t="str">
        <f t="shared" si="166"/>
        <v/>
      </c>
      <c r="CM77" s="237" t="str">
        <f t="shared" si="167"/>
        <v/>
      </c>
      <c r="CN77" s="237" t="str">
        <f t="shared" si="168"/>
        <v/>
      </c>
      <c r="CO77" s="237" t="str">
        <f t="shared" si="169"/>
        <v/>
      </c>
      <c r="CP77" s="237" t="str">
        <f t="shared" si="170"/>
        <v/>
      </c>
      <c r="CQ77" s="237" t="str">
        <f t="shared" si="171"/>
        <v/>
      </c>
      <c r="CR77" s="237" t="str">
        <f t="shared" si="172"/>
        <v/>
      </c>
      <c r="CS77" s="237" t="str">
        <f t="shared" si="173"/>
        <v/>
      </c>
      <c r="CT77" s="237" t="str">
        <f t="shared" si="174"/>
        <v/>
      </c>
      <c r="CU77" s="237" t="str">
        <f t="shared" si="175"/>
        <v/>
      </c>
      <c r="CV77" s="237" t="str">
        <f t="shared" si="176"/>
        <v/>
      </c>
      <c r="CW77" s="237" t="str">
        <f t="shared" si="121"/>
        <v/>
      </c>
      <c r="CX77" s="237" t="str">
        <f t="shared" si="121"/>
        <v/>
      </c>
      <c r="CY77" s="237" t="str">
        <f t="shared" si="121"/>
        <v/>
      </c>
      <c r="CZ77" s="237" t="str">
        <f t="shared" si="121"/>
        <v/>
      </c>
      <c r="DA77" s="237" t="str">
        <f t="shared" si="121"/>
        <v/>
      </c>
      <c r="DB77" s="237" t="str">
        <f t="shared" si="178"/>
        <v/>
      </c>
      <c r="DC77" s="237" t="str">
        <f t="shared" si="178"/>
        <v/>
      </c>
      <c r="DD77" s="237" t="str">
        <f t="shared" si="178"/>
        <v/>
      </c>
      <c r="DE77" s="237" t="str">
        <f t="shared" si="178"/>
        <v/>
      </c>
      <c r="DF77" s="237" t="str">
        <f t="shared" si="178"/>
        <v/>
      </c>
      <c r="DG77" s="237" t="str">
        <f t="shared" si="178"/>
        <v/>
      </c>
      <c r="DH77" s="237" t="str">
        <f t="shared" si="178"/>
        <v/>
      </c>
      <c r="DI77" s="237" t="str">
        <f t="shared" si="178"/>
        <v/>
      </c>
      <c r="DJ77" s="237" t="str">
        <f t="shared" si="178"/>
        <v/>
      </c>
      <c r="DK77" s="237" t="str">
        <f t="shared" si="178"/>
        <v/>
      </c>
      <c r="DL77" s="237" t="str">
        <f t="shared" si="178"/>
        <v/>
      </c>
      <c r="DM77" s="237" t="str">
        <f t="shared" si="178"/>
        <v/>
      </c>
      <c r="DN77" s="237" t="str">
        <f t="shared" si="178"/>
        <v/>
      </c>
      <c r="DO77" s="237" t="str">
        <f t="shared" si="178"/>
        <v/>
      </c>
      <c r="DP77" s="237" t="str">
        <f t="shared" si="178"/>
        <v/>
      </c>
      <c r="DQ77" s="237" t="str">
        <f t="shared" si="177"/>
        <v/>
      </c>
      <c r="DR77" s="237" t="str">
        <f t="shared" si="177"/>
        <v/>
      </c>
      <c r="DS77" s="237" t="str">
        <f t="shared" si="177"/>
        <v/>
      </c>
      <c r="DT77" s="237" t="str">
        <f t="shared" si="177"/>
        <v/>
      </c>
      <c r="DU77" s="237" t="str">
        <f t="shared" si="177"/>
        <v/>
      </c>
    </row>
    <row r="78" spans="1:125" x14ac:dyDescent="0.3">
      <c r="A78" s="609" t="s">
        <v>255</v>
      </c>
      <c r="B78" s="263" t="s">
        <v>260</v>
      </c>
      <c r="C78" s="329"/>
      <c r="D78" s="379" t="s">
        <v>256</v>
      </c>
      <c r="E78" s="157"/>
      <c r="F78" s="389">
        <f>'3 - Saisie Manuelle'!$BW$9</f>
        <v>0</v>
      </c>
      <c r="G78" s="237">
        <f>'3 - Saisie Manuelle'!$BW$10</f>
        <v>0</v>
      </c>
      <c r="H78" s="237">
        <f>'3 - Saisie Manuelle'!$BW$11</f>
        <v>0</v>
      </c>
      <c r="I78" s="237">
        <f>'3 - Saisie Manuelle'!$BW$12</f>
        <v>0</v>
      </c>
      <c r="J78" s="237">
        <f>'3 - Saisie Manuelle'!$BW$13</f>
        <v>0</v>
      </c>
      <c r="K78" s="237">
        <f>'3 - Saisie Manuelle'!$BW$14</f>
        <v>0</v>
      </c>
      <c r="L78" s="237">
        <f>'3 - Saisie Manuelle'!$BW$15</f>
        <v>0</v>
      </c>
      <c r="M78" s="237">
        <f>'3 - Saisie Manuelle'!$BW$16</f>
        <v>0</v>
      </c>
      <c r="N78" s="237">
        <f>'3 - Saisie Manuelle'!$BW$17</f>
        <v>0</v>
      </c>
      <c r="O78" s="237">
        <f>'3 - Saisie Manuelle'!$BW$18</f>
        <v>0</v>
      </c>
      <c r="P78" s="237">
        <f>'3 - Saisie Manuelle'!$BW$19</f>
        <v>0</v>
      </c>
      <c r="Q78" s="237">
        <f>'3 - Saisie Manuelle'!$BW$20</f>
        <v>0</v>
      </c>
      <c r="R78" s="237">
        <f>'3 - Saisie Manuelle'!$BW$21</f>
        <v>0</v>
      </c>
      <c r="S78" s="237">
        <f>'3 - Saisie Manuelle'!$BW$22</f>
        <v>0</v>
      </c>
      <c r="T78" s="237">
        <f>'3 - Saisie Manuelle'!$BW$23</f>
        <v>0</v>
      </c>
      <c r="U78" s="237">
        <f>'3 - Saisie Manuelle'!$BW$24</f>
        <v>0</v>
      </c>
      <c r="V78" s="237">
        <f>'3 - Saisie Manuelle'!$BW$25</f>
        <v>0</v>
      </c>
      <c r="W78" s="237">
        <f>'3 - Saisie Manuelle'!$BW$26</f>
        <v>0</v>
      </c>
      <c r="X78" s="237">
        <f>'3 - Saisie Manuelle'!$BW$27</f>
        <v>0</v>
      </c>
      <c r="Y78" s="237">
        <f>'3 - Saisie Manuelle'!$BW$28</f>
        <v>0</v>
      </c>
      <c r="Z78" s="237">
        <f>'3 - Saisie Manuelle'!$BW$29</f>
        <v>0</v>
      </c>
      <c r="AA78" s="237">
        <f>'3 - Saisie Manuelle'!$BW$30</f>
        <v>0</v>
      </c>
      <c r="AB78" s="237">
        <f>'3 - Saisie Manuelle'!$BW$31</f>
        <v>0</v>
      </c>
      <c r="AC78" s="237">
        <f>'3 - Saisie Manuelle'!$BW$32</f>
        <v>0</v>
      </c>
      <c r="AD78" s="237">
        <f>'3 - Saisie Manuelle'!$BW$33</f>
        <v>0</v>
      </c>
      <c r="AE78" s="237">
        <f>'3 - Saisie Manuelle'!$BW$34</f>
        <v>0</v>
      </c>
      <c r="AF78" s="237">
        <f>'3 - Saisie Manuelle'!$BW$35</f>
        <v>0</v>
      </c>
      <c r="AG78" s="237">
        <f>'3 - Saisie Manuelle'!$BW$36</f>
        <v>0</v>
      </c>
      <c r="AH78" s="237">
        <f>'3 - Saisie Manuelle'!$BW$37</f>
        <v>0</v>
      </c>
      <c r="AI78" s="237">
        <f>'3 - Saisie Manuelle'!$BW$38</f>
        <v>0</v>
      </c>
      <c r="AJ78" s="237">
        <f>'3 - Saisie Manuelle'!$BW$39</f>
        <v>0</v>
      </c>
      <c r="AK78" s="237">
        <f>'3 - Saisie Manuelle'!$BW$40</f>
        <v>0</v>
      </c>
      <c r="AL78" s="237">
        <f>'3 - Saisie Manuelle'!$BW$41</f>
        <v>0</v>
      </c>
      <c r="AM78" s="237">
        <f>'3 - Saisie Manuelle'!$BW$42</f>
        <v>0</v>
      </c>
      <c r="AN78" s="237">
        <f>'3 - Saisie Manuelle'!$BW$43</f>
        <v>0</v>
      </c>
      <c r="AO78" s="237">
        <f>'3 - Saisie Manuelle'!$BW$44</f>
        <v>0</v>
      </c>
      <c r="AP78" s="237">
        <f>'3 - Saisie Manuelle'!$BW$45</f>
        <v>0</v>
      </c>
      <c r="AQ78" s="237">
        <f>'3 - Saisie Manuelle'!$BW$46</f>
        <v>0</v>
      </c>
      <c r="AR78" s="237">
        <f>'3 - Saisie Manuelle'!$BW$47</f>
        <v>0</v>
      </c>
      <c r="AS78" s="237">
        <f>'3 - Saisie Manuelle'!$BW$48</f>
        <v>0</v>
      </c>
      <c r="AT78" s="389" t="str">
        <f t="shared" si="122"/>
        <v/>
      </c>
      <c r="AU78" s="237" t="str">
        <f t="shared" si="123"/>
        <v/>
      </c>
      <c r="AV78" s="237" t="str">
        <f t="shared" si="124"/>
        <v/>
      </c>
      <c r="AW78" s="237" t="str">
        <f t="shared" si="125"/>
        <v/>
      </c>
      <c r="AX78" s="237" t="str">
        <f t="shared" si="126"/>
        <v/>
      </c>
      <c r="AY78" s="237" t="str">
        <f t="shared" si="127"/>
        <v/>
      </c>
      <c r="AZ78" s="237" t="str">
        <f t="shared" si="128"/>
        <v/>
      </c>
      <c r="BA78" s="237" t="str">
        <f t="shared" si="129"/>
        <v/>
      </c>
      <c r="BB78" s="237" t="str">
        <f t="shared" si="130"/>
        <v/>
      </c>
      <c r="BC78" s="237" t="str">
        <f t="shared" si="131"/>
        <v/>
      </c>
      <c r="BD78" s="237" t="str">
        <f t="shared" si="132"/>
        <v/>
      </c>
      <c r="BE78" s="237" t="str">
        <f t="shared" si="133"/>
        <v/>
      </c>
      <c r="BF78" s="237" t="str">
        <f t="shared" si="134"/>
        <v/>
      </c>
      <c r="BG78" s="237" t="str">
        <f t="shared" si="135"/>
        <v/>
      </c>
      <c r="BH78" s="237" t="str">
        <f t="shared" si="136"/>
        <v/>
      </c>
      <c r="BI78" s="80" t="str">
        <f t="shared" si="137"/>
        <v/>
      </c>
      <c r="BJ78" s="80" t="str">
        <f t="shared" si="138"/>
        <v/>
      </c>
      <c r="BK78" s="80" t="str">
        <f t="shared" si="139"/>
        <v/>
      </c>
      <c r="BL78" s="80" t="str">
        <f t="shared" si="140"/>
        <v/>
      </c>
      <c r="BM78" s="80" t="str">
        <f t="shared" si="141"/>
        <v/>
      </c>
      <c r="BN78" s="80" t="str">
        <f t="shared" si="142"/>
        <v/>
      </c>
      <c r="BO78" s="80" t="str">
        <f t="shared" si="143"/>
        <v/>
      </c>
      <c r="BP78" s="80" t="str">
        <f t="shared" si="144"/>
        <v/>
      </c>
      <c r="BQ78" s="80" t="str">
        <f t="shared" si="145"/>
        <v/>
      </c>
      <c r="BR78" s="80" t="str">
        <f t="shared" si="146"/>
        <v/>
      </c>
      <c r="BS78" s="80" t="str">
        <f t="shared" si="147"/>
        <v/>
      </c>
      <c r="BT78" s="80" t="str">
        <f t="shared" si="148"/>
        <v/>
      </c>
      <c r="BU78" s="80" t="str">
        <f t="shared" si="149"/>
        <v/>
      </c>
      <c r="BV78" s="80" t="str">
        <f t="shared" si="150"/>
        <v/>
      </c>
      <c r="BW78" s="80" t="str">
        <f t="shared" si="151"/>
        <v/>
      </c>
      <c r="BX78" s="80" t="str">
        <f t="shared" si="152"/>
        <v/>
      </c>
      <c r="BY78" s="80" t="str">
        <f t="shared" si="153"/>
        <v/>
      </c>
      <c r="BZ78" s="80" t="str">
        <f t="shared" si="154"/>
        <v/>
      </c>
      <c r="CA78" s="80" t="str">
        <f t="shared" si="155"/>
        <v/>
      </c>
      <c r="CB78" s="80" t="str">
        <f t="shared" si="156"/>
        <v/>
      </c>
      <c r="CC78" s="80" t="str">
        <f t="shared" si="157"/>
        <v/>
      </c>
      <c r="CD78" s="80" t="str">
        <f t="shared" si="158"/>
        <v/>
      </c>
      <c r="CE78" s="80" t="str">
        <f t="shared" si="159"/>
        <v/>
      </c>
      <c r="CF78" s="80" t="str">
        <f t="shared" si="160"/>
        <v/>
      </c>
      <c r="CG78" s="80" t="str">
        <f t="shared" si="161"/>
        <v/>
      </c>
      <c r="CH78" s="389" t="str">
        <f t="shared" si="162"/>
        <v/>
      </c>
      <c r="CI78" s="237" t="str">
        <f t="shared" si="163"/>
        <v/>
      </c>
      <c r="CJ78" s="237" t="str">
        <f t="shared" si="164"/>
        <v/>
      </c>
      <c r="CK78" s="237" t="str">
        <f t="shared" si="165"/>
        <v/>
      </c>
      <c r="CL78" s="237" t="str">
        <f t="shared" si="166"/>
        <v/>
      </c>
      <c r="CM78" s="237" t="str">
        <f t="shared" si="167"/>
        <v/>
      </c>
      <c r="CN78" s="237" t="str">
        <f t="shared" si="168"/>
        <v/>
      </c>
      <c r="CO78" s="237" t="str">
        <f t="shared" si="169"/>
        <v/>
      </c>
      <c r="CP78" s="237" t="str">
        <f t="shared" si="170"/>
        <v/>
      </c>
      <c r="CQ78" s="237" t="str">
        <f t="shared" si="171"/>
        <v/>
      </c>
      <c r="CR78" s="237" t="str">
        <f t="shared" si="172"/>
        <v/>
      </c>
      <c r="CS78" s="237" t="str">
        <f t="shared" si="173"/>
        <v/>
      </c>
      <c r="CT78" s="237" t="str">
        <f t="shared" si="174"/>
        <v/>
      </c>
      <c r="CU78" s="237" t="str">
        <f t="shared" si="175"/>
        <v/>
      </c>
      <c r="CV78" s="237" t="str">
        <f t="shared" si="176"/>
        <v/>
      </c>
      <c r="CW78" s="237" t="str">
        <f t="shared" si="121"/>
        <v/>
      </c>
      <c r="CX78" s="237" t="str">
        <f t="shared" si="121"/>
        <v/>
      </c>
      <c r="CY78" s="237" t="str">
        <f t="shared" si="121"/>
        <v/>
      </c>
      <c r="CZ78" s="237" t="str">
        <f t="shared" si="121"/>
        <v/>
      </c>
      <c r="DA78" s="237" t="str">
        <f t="shared" si="121"/>
        <v/>
      </c>
      <c r="DB78" s="237" t="str">
        <f t="shared" si="178"/>
        <v/>
      </c>
      <c r="DC78" s="237" t="str">
        <f t="shared" si="178"/>
        <v/>
      </c>
      <c r="DD78" s="237" t="str">
        <f t="shared" si="178"/>
        <v/>
      </c>
      <c r="DE78" s="237" t="str">
        <f t="shared" si="178"/>
        <v/>
      </c>
      <c r="DF78" s="237" t="str">
        <f t="shared" si="178"/>
        <v/>
      </c>
      <c r="DG78" s="237" t="str">
        <f t="shared" si="178"/>
        <v/>
      </c>
      <c r="DH78" s="237" t="str">
        <f t="shared" si="178"/>
        <v/>
      </c>
      <c r="DI78" s="237" t="str">
        <f t="shared" si="178"/>
        <v/>
      </c>
      <c r="DJ78" s="237" t="str">
        <f t="shared" si="178"/>
        <v/>
      </c>
      <c r="DK78" s="237" t="str">
        <f t="shared" si="178"/>
        <v/>
      </c>
      <c r="DL78" s="237" t="str">
        <f t="shared" si="178"/>
        <v/>
      </c>
      <c r="DM78" s="237" t="str">
        <f t="shared" si="178"/>
        <v/>
      </c>
      <c r="DN78" s="237" t="str">
        <f t="shared" si="178"/>
        <v/>
      </c>
      <c r="DO78" s="237" t="str">
        <f t="shared" si="178"/>
        <v/>
      </c>
      <c r="DP78" s="237" t="str">
        <f t="shared" si="178"/>
        <v/>
      </c>
      <c r="DQ78" s="237" t="str">
        <f t="shared" si="177"/>
        <v/>
      </c>
      <c r="DR78" s="237" t="str">
        <f t="shared" si="177"/>
        <v/>
      </c>
      <c r="DS78" s="237" t="str">
        <f t="shared" si="177"/>
        <v/>
      </c>
      <c r="DT78" s="237" t="str">
        <f t="shared" si="177"/>
        <v/>
      </c>
      <c r="DU78" s="237" t="str">
        <f t="shared" si="177"/>
        <v/>
      </c>
    </row>
    <row r="79" spans="1:125" x14ac:dyDescent="0.3">
      <c r="A79" s="610"/>
      <c r="B79" s="264" t="s">
        <v>261</v>
      </c>
      <c r="C79" s="330"/>
      <c r="D79" s="377" t="s">
        <v>257</v>
      </c>
      <c r="E79" s="157"/>
      <c r="F79" s="389">
        <f>'3 - Saisie Manuelle'!$BX$9</f>
        <v>0</v>
      </c>
      <c r="G79" s="237">
        <f>'3 - Saisie Manuelle'!$BX$10</f>
        <v>0</v>
      </c>
      <c r="H79" s="237">
        <f>'3 - Saisie Manuelle'!$BX$11</f>
        <v>0</v>
      </c>
      <c r="I79" s="237">
        <f>'3 - Saisie Manuelle'!$BX$12</f>
        <v>0</v>
      </c>
      <c r="J79" s="237">
        <f>'3 - Saisie Manuelle'!$BX$13</f>
        <v>0</v>
      </c>
      <c r="K79" s="237">
        <f>'3 - Saisie Manuelle'!$BX$14</f>
        <v>0</v>
      </c>
      <c r="L79" s="237">
        <f>'3 - Saisie Manuelle'!$BX$15</f>
        <v>0</v>
      </c>
      <c r="M79" s="237">
        <f>'3 - Saisie Manuelle'!$BX$16</f>
        <v>0</v>
      </c>
      <c r="N79" s="237">
        <f>'3 - Saisie Manuelle'!$BX$17</f>
        <v>0</v>
      </c>
      <c r="O79" s="237">
        <f>'3 - Saisie Manuelle'!$BX$18</f>
        <v>0</v>
      </c>
      <c r="P79" s="237">
        <f>'3 - Saisie Manuelle'!$BX$19</f>
        <v>0</v>
      </c>
      <c r="Q79" s="237">
        <f>'3 - Saisie Manuelle'!$BX$20</f>
        <v>0</v>
      </c>
      <c r="R79" s="237">
        <f>'3 - Saisie Manuelle'!$BX$21</f>
        <v>0</v>
      </c>
      <c r="S79" s="237">
        <f>'3 - Saisie Manuelle'!$BX$22</f>
        <v>0</v>
      </c>
      <c r="T79" s="237">
        <f>'3 - Saisie Manuelle'!$BX$23</f>
        <v>0</v>
      </c>
      <c r="U79" s="237">
        <f>'3 - Saisie Manuelle'!$BX$24</f>
        <v>0</v>
      </c>
      <c r="V79" s="237">
        <f>'3 - Saisie Manuelle'!$BX$25</f>
        <v>0</v>
      </c>
      <c r="W79" s="237">
        <f>'3 - Saisie Manuelle'!$BX$26</f>
        <v>0</v>
      </c>
      <c r="X79" s="237">
        <f>'3 - Saisie Manuelle'!$BX$27</f>
        <v>0</v>
      </c>
      <c r="Y79" s="237">
        <f>'3 - Saisie Manuelle'!$BX$28</f>
        <v>0</v>
      </c>
      <c r="Z79" s="237">
        <f>'3 - Saisie Manuelle'!$BX$29</f>
        <v>0</v>
      </c>
      <c r="AA79" s="237">
        <f>'3 - Saisie Manuelle'!$BX$30</f>
        <v>0</v>
      </c>
      <c r="AB79" s="237">
        <f>'3 - Saisie Manuelle'!$BX$31</f>
        <v>0</v>
      </c>
      <c r="AC79" s="237">
        <f>'3 - Saisie Manuelle'!$BX$32</f>
        <v>0</v>
      </c>
      <c r="AD79" s="237">
        <f>'3 - Saisie Manuelle'!$BX$33</f>
        <v>0</v>
      </c>
      <c r="AE79" s="237">
        <f>'3 - Saisie Manuelle'!$BX$34</f>
        <v>0</v>
      </c>
      <c r="AF79" s="237">
        <f>'3 - Saisie Manuelle'!$BX$35</f>
        <v>0</v>
      </c>
      <c r="AG79" s="237">
        <f>'3 - Saisie Manuelle'!$BX$36</f>
        <v>0</v>
      </c>
      <c r="AH79" s="237">
        <f>'3 - Saisie Manuelle'!$BX$37</f>
        <v>0</v>
      </c>
      <c r="AI79" s="237">
        <f>'3 - Saisie Manuelle'!$BX$38</f>
        <v>0</v>
      </c>
      <c r="AJ79" s="237">
        <f>'3 - Saisie Manuelle'!$BX$39</f>
        <v>0</v>
      </c>
      <c r="AK79" s="237">
        <f>'3 - Saisie Manuelle'!$BX$40</f>
        <v>0</v>
      </c>
      <c r="AL79" s="237">
        <f>'3 - Saisie Manuelle'!$BX$41</f>
        <v>0</v>
      </c>
      <c r="AM79" s="237">
        <f>'3 - Saisie Manuelle'!$BX$42</f>
        <v>0</v>
      </c>
      <c r="AN79" s="237">
        <f>'3 - Saisie Manuelle'!$BX$43</f>
        <v>0</v>
      </c>
      <c r="AO79" s="237">
        <f>'3 - Saisie Manuelle'!$BX$44</f>
        <v>0</v>
      </c>
      <c r="AP79" s="237">
        <f>'3 - Saisie Manuelle'!$BX$45</f>
        <v>0</v>
      </c>
      <c r="AQ79" s="237">
        <f>'3 - Saisie Manuelle'!$BX$46</f>
        <v>0</v>
      </c>
      <c r="AR79" s="237">
        <f>'3 - Saisie Manuelle'!$BX$47</f>
        <v>0</v>
      </c>
      <c r="AS79" s="237">
        <f>'3 - Saisie Manuelle'!$BX$48</f>
        <v>0</v>
      </c>
      <c r="AT79" s="389" t="str">
        <f t="shared" si="122"/>
        <v/>
      </c>
      <c r="AU79" s="237" t="str">
        <f t="shared" si="123"/>
        <v/>
      </c>
      <c r="AV79" s="237" t="str">
        <f t="shared" si="124"/>
        <v/>
      </c>
      <c r="AW79" s="237" t="str">
        <f t="shared" si="125"/>
        <v/>
      </c>
      <c r="AX79" s="237" t="str">
        <f t="shared" si="126"/>
        <v/>
      </c>
      <c r="AY79" s="237" t="str">
        <f t="shared" si="127"/>
        <v/>
      </c>
      <c r="AZ79" s="237" t="str">
        <f t="shared" si="128"/>
        <v/>
      </c>
      <c r="BA79" s="237" t="str">
        <f t="shared" si="129"/>
        <v/>
      </c>
      <c r="BB79" s="237" t="str">
        <f t="shared" si="130"/>
        <v/>
      </c>
      <c r="BC79" s="237" t="str">
        <f t="shared" si="131"/>
        <v/>
      </c>
      <c r="BD79" s="237" t="str">
        <f t="shared" si="132"/>
        <v/>
      </c>
      <c r="BE79" s="237" t="str">
        <f t="shared" si="133"/>
        <v/>
      </c>
      <c r="BF79" s="237" t="str">
        <f t="shared" si="134"/>
        <v/>
      </c>
      <c r="BG79" s="237" t="str">
        <f t="shared" si="135"/>
        <v/>
      </c>
      <c r="BH79" s="237" t="str">
        <f t="shared" si="136"/>
        <v/>
      </c>
      <c r="BI79" s="80" t="str">
        <f t="shared" si="137"/>
        <v/>
      </c>
      <c r="BJ79" s="80" t="str">
        <f t="shared" si="138"/>
        <v/>
      </c>
      <c r="BK79" s="80" t="str">
        <f t="shared" si="139"/>
        <v/>
      </c>
      <c r="BL79" s="80" t="str">
        <f t="shared" si="140"/>
        <v/>
      </c>
      <c r="BM79" s="80" t="str">
        <f t="shared" si="141"/>
        <v/>
      </c>
      <c r="BN79" s="80" t="str">
        <f t="shared" si="142"/>
        <v/>
      </c>
      <c r="BO79" s="80" t="str">
        <f t="shared" si="143"/>
        <v/>
      </c>
      <c r="BP79" s="80" t="str">
        <f t="shared" si="144"/>
        <v/>
      </c>
      <c r="BQ79" s="80" t="str">
        <f t="shared" si="145"/>
        <v/>
      </c>
      <c r="BR79" s="80" t="str">
        <f t="shared" si="146"/>
        <v/>
      </c>
      <c r="BS79" s="80" t="str">
        <f t="shared" si="147"/>
        <v/>
      </c>
      <c r="BT79" s="80" t="str">
        <f t="shared" si="148"/>
        <v/>
      </c>
      <c r="BU79" s="80" t="str">
        <f t="shared" si="149"/>
        <v/>
      </c>
      <c r="BV79" s="80" t="str">
        <f t="shared" si="150"/>
        <v/>
      </c>
      <c r="BW79" s="80" t="str">
        <f t="shared" si="151"/>
        <v/>
      </c>
      <c r="BX79" s="80" t="str">
        <f t="shared" si="152"/>
        <v/>
      </c>
      <c r="BY79" s="80" t="str">
        <f t="shared" si="153"/>
        <v/>
      </c>
      <c r="BZ79" s="80" t="str">
        <f t="shared" si="154"/>
        <v/>
      </c>
      <c r="CA79" s="80" t="str">
        <f t="shared" si="155"/>
        <v/>
      </c>
      <c r="CB79" s="80" t="str">
        <f t="shared" si="156"/>
        <v/>
      </c>
      <c r="CC79" s="80" t="str">
        <f t="shared" si="157"/>
        <v/>
      </c>
      <c r="CD79" s="80" t="str">
        <f t="shared" si="158"/>
        <v/>
      </c>
      <c r="CE79" s="80" t="str">
        <f t="shared" si="159"/>
        <v/>
      </c>
      <c r="CF79" s="80" t="str">
        <f t="shared" si="160"/>
        <v/>
      </c>
      <c r="CG79" s="80" t="str">
        <f t="shared" si="161"/>
        <v/>
      </c>
      <c r="CH79" s="389" t="str">
        <f t="shared" si="162"/>
        <v/>
      </c>
      <c r="CI79" s="237" t="str">
        <f t="shared" si="163"/>
        <v/>
      </c>
      <c r="CJ79" s="237" t="str">
        <f t="shared" si="164"/>
        <v/>
      </c>
      <c r="CK79" s="237" t="str">
        <f t="shared" si="165"/>
        <v/>
      </c>
      <c r="CL79" s="237" t="str">
        <f t="shared" si="166"/>
        <v/>
      </c>
      <c r="CM79" s="237" t="str">
        <f t="shared" si="167"/>
        <v/>
      </c>
      <c r="CN79" s="237" t="str">
        <f t="shared" si="168"/>
        <v/>
      </c>
      <c r="CO79" s="237" t="str">
        <f t="shared" si="169"/>
        <v/>
      </c>
      <c r="CP79" s="237" t="str">
        <f t="shared" si="170"/>
        <v/>
      </c>
      <c r="CQ79" s="237" t="str">
        <f t="shared" si="171"/>
        <v/>
      </c>
      <c r="CR79" s="237" t="str">
        <f t="shared" si="172"/>
        <v/>
      </c>
      <c r="CS79" s="237" t="str">
        <f t="shared" si="173"/>
        <v/>
      </c>
      <c r="CT79" s="237" t="str">
        <f t="shared" si="174"/>
        <v/>
      </c>
      <c r="CU79" s="237" t="str">
        <f t="shared" si="175"/>
        <v/>
      </c>
      <c r="CV79" s="237" t="str">
        <f t="shared" si="176"/>
        <v/>
      </c>
      <c r="CW79" s="237" t="str">
        <f t="shared" si="121"/>
        <v/>
      </c>
      <c r="CX79" s="237" t="str">
        <f t="shared" si="121"/>
        <v/>
      </c>
      <c r="CY79" s="237" t="str">
        <f t="shared" si="121"/>
        <v/>
      </c>
      <c r="CZ79" s="237" t="str">
        <f t="shared" si="121"/>
        <v/>
      </c>
      <c r="DA79" s="237" t="str">
        <f t="shared" si="121"/>
        <v/>
      </c>
      <c r="DB79" s="237" t="str">
        <f t="shared" si="178"/>
        <v/>
      </c>
      <c r="DC79" s="237" t="str">
        <f t="shared" si="178"/>
        <v/>
      </c>
      <c r="DD79" s="237" t="str">
        <f t="shared" si="178"/>
        <v/>
      </c>
      <c r="DE79" s="237" t="str">
        <f t="shared" si="178"/>
        <v/>
      </c>
      <c r="DF79" s="237" t="str">
        <f t="shared" si="178"/>
        <v/>
      </c>
      <c r="DG79" s="237" t="str">
        <f t="shared" si="178"/>
        <v/>
      </c>
      <c r="DH79" s="237" t="str">
        <f t="shared" si="178"/>
        <v/>
      </c>
      <c r="DI79" s="237" t="str">
        <f t="shared" si="178"/>
        <v/>
      </c>
      <c r="DJ79" s="237" t="str">
        <f t="shared" si="178"/>
        <v/>
      </c>
      <c r="DK79" s="237" t="str">
        <f t="shared" si="178"/>
        <v/>
      </c>
      <c r="DL79" s="237" t="str">
        <f t="shared" si="178"/>
        <v/>
      </c>
      <c r="DM79" s="237" t="str">
        <f t="shared" si="178"/>
        <v/>
      </c>
      <c r="DN79" s="237" t="str">
        <f t="shared" si="178"/>
        <v/>
      </c>
      <c r="DO79" s="237" t="str">
        <f t="shared" si="178"/>
        <v/>
      </c>
      <c r="DP79" s="237" t="str">
        <f t="shared" si="178"/>
        <v/>
      </c>
      <c r="DQ79" s="237" t="str">
        <f t="shared" si="177"/>
        <v/>
      </c>
      <c r="DR79" s="237" t="str">
        <f t="shared" si="177"/>
        <v/>
      </c>
      <c r="DS79" s="237" t="str">
        <f t="shared" si="177"/>
        <v/>
      </c>
      <c r="DT79" s="237" t="str">
        <f t="shared" si="177"/>
        <v/>
      </c>
      <c r="DU79" s="237" t="str">
        <f t="shared" si="177"/>
        <v/>
      </c>
    </row>
    <row r="80" spans="1:125" ht="37.5" x14ac:dyDescent="0.3">
      <c r="A80" s="610"/>
      <c r="B80" s="264" t="s">
        <v>262</v>
      </c>
      <c r="C80" s="330"/>
      <c r="D80" s="377" t="s">
        <v>258</v>
      </c>
      <c r="E80" s="157"/>
      <c r="F80" s="389">
        <f>'3 - Saisie Manuelle'!$BY$9</f>
        <v>0</v>
      </c>
      <c r="G80" s="237">
        <f>'3 - Saisie Manuelle'!$BY$10</f>
        <v>0</v>
      </c>
      <c r="H80" s="237">
        <f>'3 - Saisie Manuelle'!$BY$11</f>
        <v>0</v>
      </c>
      <c r="I80" s="237">
        <f>'3 - Saisie Manuelle'!$BY$12</f>
        <v>0</v>
      </c>
      <c r="J80" s="237">
        <f>'3 - Saisie Manuelle'!$BY$13</f>
        <v>0</v>
      </c>
      <c r="K80" s="237">
        <f>'3 - Saisie Manuelle'!$BY$14</f>
        <v>0</v>
      </c>
      <c r="L80" s="237">
        <f>'3 - Saisie Manuelle'!$BY$15</f>
        <v>0</v>
      </c>
      <c r="M80" s="237">
        <f>'3 - Saisie Manuelle'!$BY$16</f>
        <v>0</v>
      </c>
      <c r="N80" s="237">
        <f>'3 - Saisie Manuelle'!$BY$17</f>
        <v>0</v>
      </c>
      <c r="O80" s="237">
        <f>'3 - Saisie Manuelle'!$BY$18</f>
        <v>0</v>
      </c>
      <c r="P80" s="237">
        <f>'3 - Saisie Manuelle'!$BY$19</f>
        <v>0</v>
      </c>
      <c r="Q80" s="237">
        <f>'3 - Saisie Manuelle'!$BY$20</f>
        <v>0</v>
      </c>
      <c r="R80" s="237">
        <f>'3 - Saisie Manuelle'!$BY$21</f>
        <v>0</v>
      </c>
      <c r="S80" s="237">
        <f>'3 - Saisie Manuelle'!$BY$22</f>
        <v>0</v>
      </c>
      <c r="T80" s="237">
        <f>'3 - Saisie Manuelle'!$BY$23</f>
        <v>0</v>
      </c>
      <c r="U80" s="237">
        <f>'3 - Saisie Manuelle'!$BY$24</f>
        <v>0</v>
      </c>
      <c r="V80" s="237">
        <f>'3 - Saisie Manuelle'!$BY$25</f>
        <v>0</v>
      </c>
      <c r="W80" s="237">
        <f>'3 - Saisie Manuelle'!$BY$26</f>
        <v>0</v>
      </c>
      <c r="X80" s="237">
        <f>'3 - Saisie Manuelle'!$BY$27</f>
        <v>0</v>
      </c>
      <c r="Y80" s="237">
        <f>'3 - Saisie Manuelle'!$BY$28</f>
        <v>0</v>
      </c>
      <c r="Z80" s="237">
        <f>'3 - Saisie Manuelle'!$BY$29</f>
        <v>0</v>
      </c>
      <c r="AA80" s="237">
        <f>'3 - Saisie Manuelle'!$BY$30</f>
        <v>0</v>
      </c>
      <c r="AB80" s="237">
        <f>'3 - Saisie Manuelle'!$BY$31</f>
        <v>0</v>
      </c>
      <c r="AC80" s="237">
        <f>'3 - Saisie Manuelle'!$BY$32</f>
        <v>0</v>
      </c>
      <c r="AD80" s="237">
        <f>'3 - Saisie Manuelle'!$BY$33</f>
        <v>0</v>
      </c>
      <c r="AE80" s="237">
        <f>'3 - Saisie Manuelle'!$BY$34</f>
        <v>0</v>
      </c>
      <c r="AF80" s="237">
        <f>'3 - Saisie Manuelle'!$BY$35</f>
        <v>0</v>
      </c>
      <c r="AG80" s="237">
        <f>'3 - Saisie Manuelle'!$BY$36</f>
        <v>0</v>
      </c>
      <c r="AH80" s="237">
        <f>'3 - Saisie Manuelle'!$BY$37</f>
        <v>0</v>
      </c>
      <c r="AI80" s="237">
        <f>'3 - Saisie Manuelle'!$BY$38</f>
        <v>0</v>
      </c>
      <c r="AJ80" s="237">
        <f>'3 - Saisie Manuelle'!$BY$39</f>
        <v>0</v>
      </c>
      <c r="AK80" s="237">
        <f>'3 - Saisie Manuelle'!$BY$40</f>
        <v>0</v>
      </c>
      <c r="AL80" s="237">
        <f>'3 - Saisie Manuelle'!$BY$41</f>
        <v>0</v>
      </c>
      <c r="AM80" s="237">
        <f>'3 - Saisie Manuelle'!$BY$42</f>
        <v>0</v>
      </c>
      <c r="AN80" s="237">
        <f>'3 - Saisie Manuelle'!$BY$43</f>
        <v>0</v>
      </c>
      <c r="AO80" s="237">
        <f>'3 - Saisie Manuelle'!$BY$44</f>
        <v>0</v>
      </c>
      <c r="AP80" s="237">
        <f>'3 - Saisie Manuelle'!$BY$45</f>
        <v>0</v>
      </c>
      <c r="AQ80" s="237">
        <f>'3 - Saisie Manuelle'!$BY$46</f>
        <v>0</v>
      </c>
      <c r="AR80" s="237">
        <f>'3 - Saisie Manuelle'!$BY$47</f>
        <v>0</v>
      </c>
      <c r="AS80" s="237">
        <f>'3 - Saisie Manuelle'!$BY$48</f>
        <v>0</v>
      </c>
      <c r="AT80" s="389" t="str">
        <f t="shared" si="122"/>
        <v/>
      </c>
      <c r="AU80" s="237" t="str">
        <f t="shared" si="123"/>
        <v/>
      </c>
      <c r="AV80" s="237" t="str">
        <f t="shared" si="124"/>
        <v/>
      </c>
      <c r="AW80" s="237" t="str">
        <f t="shared" si="125"/>
        <v/>
      </c>
      <c r="AX80" s="237" t="str">
        <f t="shared" si="126"/>
        <v/>
      </c>
      <c r="AY80" s="237" t="str">
        <f t="shared" si="127"/>
        <v/>
      </c>
      <c r="AZ80" s="237" t="str">
        <f t="shared" si="128"/>
        <v/>
      </c>
      <c r="BA80" s="237" t="str">
        <f t="shared" si="129"/>
        <v/>
      </c>
      <c r="BB80" s="237" t="str">
        <f t="shared" si="130"/>
        <v/>
      </c>
      <c r="BC80" s="237" t="str">
        <f t="shared" si="131"/>
        <v/>
      </c>
      <c r="BD80" s="237" t="str">
        <f t="shared" si="132"/>
        <v/>
      </c>
      <c r="BE80" s="237" t="str">
        <f t="shared" si="133"/>
        <v/>
      </c>
      <c r="BF80" s="237" t="str">
        <f t="shared" si="134"/>
        <v/>
      </c>
      <c r="BG80" s="237" t="str">
        <f t="shared" si="135"/>
        <v/>
      </c>
      <c r="BH80" s="237" t="str">
        <f t="shared" si="136"/>
        <v/>
      </c>
      <c r="BI80" s="80" t="str">
        <f t="shared" si="137"/>
        <v/>
      </c>
      <c r="BJ80" s="80" t="str">
        <f t="shared" si="138"/>
        <v/>
      </c>
      <c r="BK80" s="80" t="str">
        <f t="shared" si="139"/>
        <v/>
      </c>
      <c r="BL80" s="80" t="str">
        <f t="shared" si="140"/>
        <v/>
      </c>
      <c r="BM80" s="80" t="str">
        <f t="shared" si="141"/>
        <v/>
      </c>
      <c r="BN80" s="80" t="str">
        <f t="shared" si="142"/>
        <v/>
      </c>
      <c r="BO80" s="80" t="str">
        <f t="shared" si="143"/>
        <v/>
      </c>
      <c r="BP80" s="80" t="str">
        <f t="shared" si="144"/>
        <v/>
      </c>
      <c r="BQ80" s="80" t="str">
        <f t="shared" si="145"/>
        <v/>
      </c>
      <c r="BR80" s="80" t="str">
        <f t="shared" si="146"/>
        <v/>
      </c>
      <c r="BS80" s="80" t="str">
        <f t="shared" si="147"/>
        <v/>
      </c>
      <c r="BT80" s="80" t="str">
        <f t="shared" si="148"/>
        <v/>
      </c>
      <c r="BU80" s="80" t="str">
        <f t="shared" si="149"/>
        <v/>
      </c>
      <c r="BV80" s="80" t="str">
        <f t="shared" si="150"/>
        <v/>
      </c>
      <c r="BW80" s="80" t="str">
        <f t="shared" si="151"/>
        <v/>
      </c>
      <c r="BX80" s="80" t="str">
        <f t="shared" si="152"/>
        <v/>
      </c>
      <c r="BY80" s="80" t="str">
        <f t="shared" si="153"/>
        <v/>
      </c>
      <c r="BZ80" s="80" t="str">
        <f t="shared" si="154"/>
        <v/>
      </c>
      <c r="CA80" s="80" t="str">
        <f t="shared" si="155"/>
        <v/>
      </c>
      <c r="CB80" s="80" t="str">
        <f t="shared" si="156"/>
        <v/>
      </c>
      <c r="CC80" s="80" t="str">
        <f t="shared" si="157"/>
        <v/>
      </c>
      <c r="CD80" s="80" t="str">
        <f t="shared" si="158"/>
        <v/>
      </c>
      <c r="CE80" s="80" t="str">
        <f t="shared" si="159"/>
        <v/>
      </c>
      <c r="CF80" s="80" t="str">
        <f t="shared" si="160"/>
        <v/>
      </c>
      <c r="CG80" s="80" t="str">
        <f t="shared" si="161"/>
        <v/>
      </c>
      <c r="CH80" s="389" t="str">
        <f t="shared" si="162"/>
        <v/>
      </c>
      <c r="CI80" s="237" t="str">
        <f t="shared" si="163"/>
        <v/>
      </c>
      <c r="CJ80" s="237" t="str">
        <f t="shared" si="164"/>
        <v/>
      </c>
      <c r="CK80" s="237" t="str">
        <f t="shared" si="165"/>
        <v/>
      </c>
      <c r="CL80" s="237" t="str">
        <f t="shared" si="166"/>
        <v/>
      </c>
      <c r="CM80" s="237" t="str">
        <f t="shared" si="167"/>
        <v/>
      </c>
      <c r="CN80" s="237" t="str">
        <f t="shared" si="168"/>
        <v/>
      </c>
      <c r="CO80" s="237" t="str">
        <f t="shared" si="169"/>
        <v/>
      </c>
      <c r="CP80" s="237" t="str">
        <f t="shared" si="170"/>
        <v/>
      </c>
      <c r="CQ80" s="237" t="str">
        <f t="shared" si="171"/>
        <v/>
      </c>
      <c r="CR80" s="237" t="str">
        <f t="shared" si="172"/>
        <v/>
      </c>
      <c r="CS80" s="237" t="str">
        <f t="shared" si="173"/>
        <v/>
      </c>
      <c r="CT80" s="237" t="str">
        <f t="shared" si="174"/>
        <v/>
      </c>
      <c r="CU80" s="237" t="str">
        <f t="shared" si="175"/>
        <v/>
      </c>
      <c r="CV80" s="237" t="str">
        <f t="shared" si="176"/>
        <v/>
      </c>
      <c r="CW80" s="237" t="str">
        <f t="shared" ref="CW80:DA85" si="179">IF(U80="R",$B80&amp;" "&amp;$CH$3,"")</f>
        <v/>
      </c>
      <c r="CX80" s="237" t="str">
        <f t="shared" si="179"/>
        <v/>
      </c>
      <c r="CY80" s="237" t="str">
        <f t="shared" si="179"/>
        <v/>
      </c>
      <c r="CZ80" s="237" t="str">
        <f t="shared" si="179"/>
        <v/>
      </c>
      <c r="DA80" s="237" t="str">
        <f t="shared" si="179"/>
        <v/>
      </c>
      <c r="DB80" s="237" t="str">
        <f t="shared" si="178"/>
        <v/>
      </c>
      <c r="DC80" s="237" t="str">
        <f t="shared" si="178"/>
        <v/>
      </c>
      <c r="DD80" s="237" t="str">
        <f t="shared" si="178"/>
        <v/>
      </c>
      <c r="DE80" s="237" t="str">
        <f t="shared" si="178"/>
        <v/>
      </c>
      <c r="DF80" s="237" t="str">
        <f t="shared" si="178"/>
        <v/>
      </c>
      <c r="DG80" s="237" t="str">
        <f t="shared" si="178"/>
        <v/>
      </c>
      <c r="DH80" s="237" t="str">
        <f t="shared" si="178"/>
        <v/>
      </c>
      <c r="DI80" s="237" t="str">
        <f t="shared" si="178"/>
        <v/>
      </c>
      <c r="DJ80" s="237" t="str">
        <f t="shared" si="178"/>
        <v/>
      </c>
      <c r="DK80" s="237" t="str">
        <f t="shared" si="178"/>
        <v/>
      </c>
      <c r="DL80" s="237" t="str">
        <f t="shared" si="178"/>
        <v/>
      </c>
      <c r="DM80" s="237" t="str">
        <f t="shared" si="178"/>
        <v/>
      </c>
      <c r="DN80" s="237" t="str">
        <f t="shared" si="178"/>
        <v/>
      </c>
      <c r="DO80" s="237" t="str">
        <f t="shared" si="178"/>
        <v/>
      </c>
      <c r="DP80" s="237" t="str">
        <f t="shared" si="178"/>
        <v/>
      </c>
      <c r="DQ80" s="237" t="str">
        <f t="shared" si="177"/>
        <v/>
      </c>
      <c r="DR80" s="237" t="str">
        <f t="shared" si="177"/>
        <v/>
      </c>
      <c r="DS80" s="237" t="str">
        <f t="shared" si="177"/>
        <v/>
      </c>
      <c r="DT80" s="237" t="str">
        <f t="shared" si="177"/>
        <v/>
      </c>
      <c r="DU80" s="237" t="str">
        <f t="shared" si="177"/>
        <v/>
      </c>
    </row>
    <row r="81" spans="1:125" ht="21.75" thickBot="1" x14ac:dyDescent="0.35">
      <c r="A81" s="611"/>
      <c r="B81" s="266" t="s">
        <v>263</v>
      </c>
      <c r="C81" s="331"/>
      <c r="D81" s="375" t="s">
        <v>259</v>
      </c>
      <c r="E81" s="157"/>
      <c r="F81" s="389">
        <f>'3 - Saisie Manuelle'!$BZ$9</f>
        <v>0</v>
      </c>
      <c r="G81" s="237">
        <f>'3 - Saisie Manuelle'!$BZ$10</f>
        <v>0</v>
      </c>
      <c r="H81" s="237">
        <f>'3 - Saisie Manuelle'!$BZ$11</f>
        <v>0</v>
      </c>
      <c r="I81" s="237">
        <f>'3 - Saisie Manuelle'!$BZ$12</f>
        <v>0</v>
      </c>
      <c r="J81" s="237">
        <f>'3 - Saisie Manuelle'!$BZ$13</f>
        <v>0</v>
      </c>
      <c r="K81" s="237">
        <f>'3 - Saisie Manuelle'!$BZ$14</f>
        <v>0</v>
      </c>
      <c r="L81" s="237">
        <f>'3 - Saisie Manuelle'!$BZ$15</f>
        <v>0</v>
      </c>
      <c r="M81" s="237">
        <f>'3 - Saisie Manuelle'!$BZ$16</f>
        <v>0</v>
      </c>
      <c r="N81" s="237">
        <f>'3 - Saisie Manuelle'!$BZ$17</f>
        <v>0</v>
      </c>
      <c r="O81" s="237">
        <f>'3 - Saisie Manuelle'!$BZ$18</f>
        <v>0</v>
      </c>
      <c r="P81" s="237">
        <f>'3 - Saisie Manuelle'!$BZ$19</f>
        <v>0</v>
      </c>
      <c r="Q81" s="237">
        <f>'3 - Saisie Manuelle'!$BZ$20</f>
        <v>0</v>
      </c>
      <c r="R81" s="237">
        <f>'3 - Saisie Manuelle'!$BZ$21</f>
        <v>0</v>
      </c>
      <c r="S81" s="237">
        <f>'3 - Saisie Manuelle'!$BZ$22</f>
        <v>0</v>
      </c>
      <c r="T81" s="237">
        <f>'3 - Saisie Manuelle'!$BZ$23</f>
        <v>0</v>
      </c>
      <c r="U81" s="237">
        <f>'3 - Saisie Manuelle'!$BZ$24</f>
        <v>0</v>
      </c>
      <c r="V81" s="237">
        <f>'3 - Saisie Manuelle'!$BZ$25</f>
        <v>0</v>
      </c>
      <c r="W81" s="237">
        <f>'3 - Saisie Manuelle'!$BZ$26</f>
        <v>0</v>
      </c>
      <c r="X81" s="237">
        <f>'3 - Saisie Manuelle'!$BZ$27</f>
        <v>0</v>
      </c>
      <c r="Y81" s="237">
        <f>'3 - Saisie Manuelle'!$BZ$28</f>
        <v>0</v>
      </c>
      <c r="Z81" s="237">
        <f>'3 - Saisie Manuelle'!$BZ$29</f>
        <v>0</v>
      </c>
      <c r="AA81" s="237">
        <f>'3 - Saisie Manuelle'!$BZ$30</f>
        <v>0</v>
      </c>
      <c r="AB81" s="237">
        <f>'3 - Saisie Manuelle'!$BZ$31</f>
        <v>0</v>
      </c>
      <c r="AC81" s="237">
        <f>'3 - Saisie Manuelle'!$BZ$32</f>
        <v>0</v>
      </c>
      <c r="AD81" s="237">
        <f>'3 - Saisie Manuelle'!$BZ$33</f>
        <v>0</v>
      </c>
      <c r="AE81" s="237">
        <f>'3 - Saisie Manuelle'!$BZ$34</f>
        <v>0</v>
      </c>
      <c r="AF81" s="237">
        <f>'3 - Saisie Manuelle'!$BZ$35</f>
        <v>0</v>
      </c>
      <c r="AG81" s="237">
        <f>'3 - Saisie Manuelle'!$BZ$36</f>
        <v>0</v>
      </c>
      <c r="AH81" s="237">
        <f>'3 - Saisie Manuelle'!$BZ$37</f>
        <v>0</v>
      </c>
      <c r="AI81" s="237">
        <f>'3 - Saisie Manuelle'!$BZ$38</f>
        <v>0</v>
      </c>
      <c r="AJ81" s="237">
        <f>'3 - Saisie Manuelle'!$BZ$39</f>
        <v>0</v>
      </c>
      <c r="AK81" s="237">
        <f>'3 - Saisie Manuelle'!$BZ$40</f>
        <v>0</v>
      </c>
      <c r="AL81" s="237">
        <f>'3 - Saisie Manuelle'!$BZ$41</f>
        <v>0</v>
      </c>
      <c r="AM81" s="237">
        <f>'3 - Saisie Manuelle'!$BZ$42</f>
        <v>0</v>
      </c>
      <c r="AN81" s="237">
        <f>'3 - Saisie Manuelle'!$BZ$43</f>
        <v>0</v>
      </c>
      <c r="AO81" s="237">
        <f>'3 - Saisie Manuelle'!$BZ$44</f>
        <v>0</v>
      </c>
      <c r="AP81" s="237">
        <f>'3 - Saisie Manuelle'!$BZ$45</f>
        <v>0</v>
      </c>
      <c r="AQ81" s="237">
        <f>'3 - Saisie Manuelle'!$BZ$46</f>
        <v>0</v>
      </c>
      <c r="AR81" s="237">
        <f>'3 - Saisie Manuelle'!$BZ$47</f>
        <v>0</v>
      </c>
      <c r="AS81" s="237">
        <f>'3 - Saisie Manuelle'!$BZ$48</f>
        <v>0</v>
      </c>
      <c r="AT81" s="389" t="str">
        <f t="shared" si="122"/>
        <v/>
      </c>
      <c r="AU81" s="237" t="str">
        <f t="shared" si="123"/>
        <v/>
      </c>
      <c r="AV81" s="237" t="str">
        <f t="shared" si="124"/>
        <v/>
      </c>
      <c r="AW81" s="237" t="str">
        <f t="shared" si="125"/>
        <v/>
      </c>
      <c r="AX81" s="237" t="str">
        <f t="shared" si="126"/>
        <v/>
      </c>
      <c r="AY81" s="237" t="str">
        <f t="shared" si="127"/>
        <v/>
      </c>
      <c r="AZ81" s="237" t="str">
        <f t="shared" si="128"/>
        <v/>
      </c>
      <c r="BA81" s="237" t="str">
        <f t="shared" si="129"/>
        <v/>
      </c>
      <c r="BB81" s="237" t="str">
        <f t="shared" si="130"/>
        <v/>
      </c>
      <c r="BC81" s="237" t="str">
        <f t="shared" si="131"/>
        <v/>
      </c>
      <c r="BD81" s="237" t="str">
        <f t="shared" si="132"/>
        <v/>
      </c>
      <c r="BE81" s="237" t="str">
        <f t="shared" si="133"/>
        <v/>
      </c>
      <c r="BF81" s="237" t="str">
        <f t="shared" si="134"/>
        <v/>
      </c>
      <c r="BG81" s="237" t="str">
        <f t="shared" si="135"/>
        <v/>
      </c>
      <c r="BH81" s="237" t="str">
        <f t="shared" si="136"/>
        <v/>
      </c>
      <c r="BI81" s="80" t="str">
        <f t="shared" si="137"/>
        <v/>
      </c>
      <c r="BJ81" s="80" t="str">
        <f t="shared" si="138"/>
        <v/>
      </c>
      <c r="BK81" s="80" t="str">
        <f t="shared" si="139"/>
        <v/>
      </c>
      <c r="BL81" s="80" t="str">
        <f t="shared" si="140"/>
        <v/>
      </c>
      <c r="BM81" s="80" t="str">
        <f t="shared" si="141"/>
        <v/>
      </c>
      <c r="BN81" s="80" t="str">
        <f t="shared" si="142"/>
        <v/>
      </c>
      <c r="BO81" s="80" t="str">
        <f t="shared" si="143"/>
        <v/>
      </c>
      <c r="BP81" s="80" t="str">
        <f t="shared" si="144"/>
        <v/>
      </c>
      <c r="BQ81" s="80" t="str">
        <f t="shared" si="145"/>
        <v/>
      </c>
      <c r="BR81" s="80" t="str">
        <f t="shared" si="146"/>
        <v/>
      </c>
      <c r="BS81" s="80" t="str">
        <f t="shared" si="147"/>
        <v/>
      </c>
      <c r="BT81" s="80" t="str">
        <f t="shared" si="148"/>
        <v/>
      </c>
      <c r="BU81" s="80" t="str">
        <f t="shared" si="149"/>
        <v/>
      </c>
      <c r="BV81" s="80" t="str">
        <f t="shared" si="150"/>
        <v/>
      </c>
      <c r="BW81" s="80" t="str">
        <f t="shared" si="151"/>
        <v/>
      </c>
      <c r="BX81" s="80" t="str">
        <f t="shared" si="152"/>
        <v/>
      </c>
      <c r="BY81" s="80" t="str">
        <f t="shared" si="153"/>
        <v/>
      </c>
      <c r="BZ81" s="80" t="str">
        <f t="shared" si="154"/>
        <v/>
      </c>
      <c r="CA81" s="80" t="str">
        <f t="shared" si="155"/>
        <v/>
      </c>
      <c r="CB81" s="80" t="str">
        <f t="shared" si="156"/>
        <v/>
      </c>
      <c r="CC81" s="80" t="str">
        <f t="shared" si="157"/>
        <v/>
      </c>
      <c r="CD81" s="80" t="str">
        <f t="shared" si="158"/>
        <v/>
      </c>
      <c r="CE81" s="80" t="str">
        <f t="shared" si="159"/>
        <v/>
      </c>
      <c r="CF81" s="80" t="str">
        <f t="shared" si="160"/>
        <v/>
      </c>
      <c r="CG81" s="80" t="str">
        <f t="shared" si="161"/>
        <v/>
      </c>
      <c r="CH81" s="389" t="str">
        <f t="shared" si="162"/>
        <v/>
      </c>
      <c r="CI81" s="237" t="str">
        <f t="shared" si="163"/>
        <v/>
      </c>
      <c r="CJ81" s="237" t="str">
        <f t="shared" si="164"/>
        <v/>
      </c>
      <c r="CK81" s="237" t="str">
        <f t="shared" si="165"/>
        <v/>
      </c>
      <c r="CL81" s="237" t="str">
        <f t="shared" si="166"/>
        <v/>
      </c>
      <c r="CM81" s="237" t="str">
        <f t="shared" si="167"/>
        <v/>
      </c>
      <c r="CN81" s="237" t="str">
        <f t="shared" si="168"/>
        <v/>
      </c>
      <c r="CO81" s="237" t="str">
        <f t="shared" si="169"/>
        <v/>
      </c>
      <c r="CP81" s="237" t="str">
        <f t="shared" si="170"/>
        <v/>
      </c>
      <c r="CQ81" s="237" t="str">
        <f t="shared" si="171"/>
        <v/>
      </c>
      <c r="CR81" s="237" t="str">
        <f t="shared" si="172"/>
        <v/>
      </c>
      <c r="CS81" s="237" t="str">
        <f t="shared" si="173"/>
        <v/>
      </c>
      <c r="CT81" s="237" t="str">
        <f t="shared" si="174"/>
        <v/>
      </c>
      <c r="CU81" s="237" t="str">
        <f t="shared" si="175"/>
        <v/>
      </c>
      <c r="CV81" s="237" t="str">
        <f t="shared" si="176"/>
        <v/>
      </c>
      <c r="CW81" s="237" t="str">
        <f t="shared" si="179"/>
        <v/>
      </c>
      <c r="CX81" s="237" t="str">
        <f t="shared" si="179"/>
        <v/>
      </c>
      <c r="CY81" s="237" t="str">
        <f t="shared" si="179"/>
        <v/>
      </c>
      <c r="CZ81" s="237" t="str">
        <f t="shared" si="179"/>
        <v/>
      </c>
      <c r="DA81" s="237" t="str">
        <f t="shared" si="179"/>
        <v/>
      </c>
      <c r="DB81" s="237" t="str">
        <f t="shared" si="178"/>
        <v/>
      </c>
      <c r="DC81" s="237" t="str">
        <f t="shared" si="178"/>
        <v/>
      </c>
      <c r="DD81" s="237" t="str">
        <f t="shared" si="178"/>
        <v/>
      </c>
      <c r="DE81" s="237" t="str">
        <f t="shared" si="178"/>
        <v/>
      </c>
      <c r="DF81" s="237" t="str">
        <f t="shared" si="178"/>
        <v/>
      </c>
      <c r="DG81" s="237" t="str">
        <f t="shared" si="178"/>
        <v/>
      </c>
      <c r="DH81" s="237" t="str">
        <f t="shared" si="178"/>
        <v/>
      </c>
      <c r="DI81" s="237" t="str">
        <f t="shared" si="178"/>
        <v/>
      </c>
      <c r="DJ81" s="237" t="str">
        <f t="shared" si="178"/>
        <v/>
      </c>
      <c r="DK81" s="237" t="str">
        <f t="shared" si="178"/>
        <v/>
      </c>
      <c r="DL81" s="237" t="str">
        <f t="shared" si="178"/>
        <v/>
      </c>
      <c r="DM81" s="237" t="str">
        <f t="shared" si="178"/>
        <v/>
      </c>
      <c r="DN81" s="237" t="str">
        <f t="shared" si="178"/>
        <v/>
      </c>
      <c r="DO81" s="237" t="str">
        <f t="shared" si="178"/>
        <v/>
      </c>
      <c r="DP81" s="237" t="str">
        <f t="shared" si="178"/>
        <v/>
      </c>
      <c r="DQ81" s="237" t="str">
        <f t="shared" si="177"/>
        <v/>
      </c>
      <c r="DR81" s="237" t="str">
        <f t="shared" si="177"/>
        <v/>
      </c>
      <c r="DS81" s="237" t="str">
        <f t="shared" si="177"/>
        <v/>
      </c>
      <c r="DT81" s="237" t="str">
        <f t="shared" si="177"/>
        <v/>
      </c>
      <c r="DU81" s="237" t="str">
        <f t="shared" si="177"/>
        <v/>
      </c>
    </row>
    <row r="82" spans="1:125" ht="38.25" x14ac:dyDescent="0.35">
      <c r="A82" s="612" t="s">
        <v>264</v>
      </c>
      <c r="B82" s="267" t="s">
        <v>268</v>
      </c>
      <c r="C82" s="332"/>
      <c r="D82" s="383" t="s">
        <v>265</v>
      </c>
      <c r="E82" s="158"/>
      <c r="F82" s="389">
        <f>'3 - Saisie Manuelle'!$CA$9</f>
        <v>0</v>
      </c>
      <c r="G82" s="237">
        <f>'3 - Saisie Manuelle'!$CA$10</f>
        <v>0</v>
      </c>
      <c r="H82" s="237">
        <f>'3 - Saisie Manuelle'!$CA$11</f>
        <v>0</v>
      </c>
      <c r="I82" s="237">
        <f>'3 - Saisie Manuelle'!$CA$12</f>
        <v>0</v>
      </c>
      <c r="J82" s="237">
        <f>'3 - Saisie Manuelle'!$CA$13</f>
        <v>0</v>
      </c>
      <c r="K82" s="237">
        <f>'3 - Saisie Manuelle'!$CA$14</f>
        <v>0</v>
      </c>
      <c r="L82" s="237">
        <f>'3 - Saisie Manuelle'!$CA$15</f>
        <v>0</v>
      </c>
      <c r="M82" s="237">
        <f>'3 - Saisie Manuelle'!$CA$16</f>
        <v>0</v>
      </c>
      <c r="N82" s="237">
        <f>'3 - Saisie Manuelle'!$CA$17</f>
        <v>0</v>
      </c>
      <c r="O82" s="237">
        <f>'3 - Saisie Manuelle'!$CA$18</f>
        <v>0</v>
      </c>
      <c r="P82" s="237">
        <f>'3 - Saisie Manuelle'!$CA$19</f>
        <v>0</v>
      </c>
      <c r="Q82" s="237">
        <f>'3 - Saisie Manuelle'!$CA$20</f>
        <v>0</v>
      </c>
      <c r="R82" s="237">
        <f>'3 - Saisie Manuelle'!$CA$21</f>
        <v>0</v>
      </c>
      <c r="S82" s="237">
        <f>'3 - Saisie Manuelle'!$CA$22</f>
        <v>0</v>
      </c>
      <c r="T82" s="237">
        <f>'3 - Saisie Manuelle'!$CA$23</f>
        <v>0</v>
      </c>
      <c r="U82" s="237">
        <f>'3 - Saisie Manuelle'!$CA$24</f>
        <v>0</v>
      </c>
      <c r="V82" s="237">
        <f>'3 - Saisie Manuelle'!$CA$25</f>
        <v>0</v>
      </c>
      <c r="W82" s="237">
        <f>'3 - Saisie Manuelle'!$CA$26</f>
        <v>0</v>
      </c>
      <c r="X82" s="237">
        <f>'3 - Saisie Manuelle'!$CA$27</f>
        <v>0</v>
      </c>
      <c r="Y82" s="237">
        <f>'3 - Saisie Manuelle'!$CA$28</f>
        <v>0</v>
      </c>
      <c r="Z82" s="237">
        <f>'3 - Saisie Manuelle'!$CA$29</f>
        <v>0</v>
      </c>
      <c r="AA82" s="237">
        <f>'3 - Saisie Manuelle'!$CA$30</f>
        <v>0</v>
      </c>
      <c r="AB82" s="237">
        <f>'3 - Saisie Manuelle'!$CA$31</f>
        <v>0</v>
      </c>
      <c r="AC82" s="237">
        <f>'3 - Saisie Manuelle'!$CA$32</f>
        <v>0</v>
      </c>
      <c r="AD82" s="237">
        <f>'3 - Saisie Manuelle'!$CA$33</f>
        <v>0</v>
      </c>
      <c r="AE82" s="237">
        <f>'3 - Saisie Manuelle'!$CA$34</f>
        <v>0</v>
      </c>
      <c r="AF82" s="237">
        <f>'3 - Saisie Manuelle'!$CA$35</f>
        <v>0</v>
      </c>
      <c r="AG82" s="237">
        <f>'3 - Saisie Manuelle'!$CA$36</f>
        <v>0</v>
      </c>
      <c r="AH82" s="237">
        <f>'3 - Saisie Manuelle'!$CA$37</f>
        <v>0</v>
      </c>
      <c r="AI82" s="237">
        <f>'3 - Saisie Manuelle'!$CA$38</f>
        <v>0</v>
      </c>
      <c r="AJ82" s="237">
        <f>'3 - Saisie Manuelle'!$CA$39</f>
        <v>0</v>
      </c>
      <c r="AK82" s="237">
        <f>'3 - Saisie Manuelle'!$CA$40</f>
        <v>0</v>
      </c>
      <c r="AL82" s="237">
        <f>'3 - Saisie Manuelle'!$CA$41</f>
        <v>0</v>
      </c>
      <c r="AM82" s="237">
        <f>'3 - Saisie Manuelle'!$CA$42</f>
        <v>0</v>
      </c>
      <c r="AN82" s="237">
        <f>'3 - Saisie Manuelle'!$CA$43</f>
        <v>0</v>
      </c>
      <c r="AO82" s="237">
        <f>'3 - Saisie Manuelle'!$CA$44</f>
        <v>0</v>
      </c>
      <c r="AP82" s="237">
        <f>'3 - Saisie Manuelle'!$CA$45</f>
        <v>0</v>
      </c>
      <c r="AQ82" s="237">
        <f>'3 - Saisie Manuelle'!$CA$46</f>
        <v>0</v>
      </c>
      <c r="AR82" s="237">
        <f>'3 - Saisie Manuelle'!$CA$47</f>
        <v>0</v>
      </c>
      <c r="AS82" s="237">
        <f>'3 - Saisie Manuelle'!$CA$48</f>
        <v>0</v>
      </c>
      <c r="AT82" s="389" t="str">
        <f t="shared" si="122"/>
        <v/>
      </c>
      <c r="AU82" s="237" t="str">
        <f t="shared" si="123"/>
        <v/>
      </c>
      <c r="AV82" s="237" t="str">
        <f t="shared" si="124"/>
        <v/>
      </c>
      <c r="AW82" s="237" t="str">
        <f t="shared" si="125"/>
        <v/>
      </c>
      <c r="AX82" s="237" t="str">
        <f t="shared" si="126"/>
        <v/>
      </c>
      <c r="AY82" s="237" t="str">
        <f t="shared" si="127"/>
        <v/>
      </c>
      <c r="AZ82" s="237" t="str">
        <f t="shared" si="128"/>
        <v/>
      </c>
      <c r="BA82" s="237" t="str">
        <f t="shared" si="129"/>
        <v/>
      </c>
      <c r="BB82" s="237" t="str">
        <f t="shared" si="130"/>
        <v/>
      </c>
      <c r="BC82" s="237" t="str">
        <f t="shared" si="131"/>
        <v/>
      </c>
      <c r="BD82" s="237" t="str">
        <f t="shared" si="132"/>
        <v/>
      </c>
      <c r="BE82" s="237" t="str">
        <f t="shared" si="133"/>
        <v/>
      </c>
      <c r="BF82" s="237" t="str">
        <f t="shared" si="134"/>
        <v/>
      </c>
      <c r="BG82" s="237" t="str">
        <f t="shared" si="135"/>
        <v/>
      </c>
      <c r="BH82" s="237" t="str">
        <f t="shared" si="136"/>
        <v/>
      </c>
      <c r="BI82" s="80" t="str">
        <f t="shared" si="137"/>
        <v/>
      </c>
      <c r="BJ82" s="80" t="str">
        <f t="shared" si="138"/>
        <v/>
      </c>
      <c r="BK82" s="80" t="str">
        <f t="shared" si="139"/>
        <v/>
      </c>
      <c r="BL82" s="80" t="str">
        <f t="shared" si="140"/>
        <v/>
      </c>
      <c r="BM82" s="80" t="str">
        <f t="shared" si="141"/>
        <v/>
      </c>
      <c r="BN82" s="80" t="str">
        <f t="shared" si="142"/>
        <v/>
      </c>
      <c r="BO82" s="80" t="str">
        <f t="shared" si="143"/>
        <v/>
      </c>
      <c r="BP82" s="80" t="str">
        <f t="shared" si="144"/>
        <v/>
      </c>
      <c r="BQ82" s="80" t="str">
        <f t="shared" si="145"/>
        <v/>
      </c>
      <c r="BR82" s="80" t="str">
        <f t="shared" si="146"/>
        <v/>
      </c>
      <c r="BS82" s="80" t="str">
        <f t="shared" si="147"/>
        <v/>
      </c>
      <c r="BT82" s="80" t="str">
        <f t="shared" si="148"/>
        <v/>
      </c>
      <c r="BU82" s="80" t="str">
        <f t="shared" si="149"/>
        <v/>
      </c>
      <c r="BV82" s="80" t="str">
        <f t="shared" si="150"/>
        <v/>
      </c>
      <c r="BW82" s="80" t="str">
        <f t="shared" si="151"/>
        <v/>
      </c>
      <c r="BX82" s="80" t="str">
        <f t="shared" si="152"/>
        <v/>
      </c>
      <c r="BY82" s="80" t="str">
        <f t="shared" si="153"/>
        <v/>
      </c>
      <c r="BZ82" s="80" t="str">
        <f t="shared" si="154"/>
        <v/>
      </c>
      <c r="CA82" s="80" t="str">
        <f t="shared" si="155"/>
        <v/>
      </c>
      <c r="CB82" s="80" t="str">
        <f t="shared" si="156"/>
        <v/>
      </c>
      <c r="CC82" s="80" t="str">
        <f t="shared" si="157"/>
        <v/>
      </c>
      <c r="CD82" s="80" t="str">
        <f t="shared" si="158"/>
        <v/>
      </c>
      <c r="CE82" s="80" t="str">
        <f t="shared" si="159"/>
        <v/>
      </c>
      <c r="CF82" s="80" t="str">
        <f t="shared" si="160"/>
        <v/>
      </c>
      <c r="CG82" s="80" t="str">
        <f t="shared" si="161"/>
        <v/>
      </c>
      <c r="CH82" s="389" t="str">
        <f t="shared" si="162"/>
        <v/>
      </c>
      <c r="CI82" s="237" t="str">
        <f t="shared" si="163"/>
        <v/>
      </c>
      <c r="CJ82" s="237" t="str">
        <f t="shared" si="164"/>
        <v/>
      </c>
      <c r="CK82" s="237" t="str">
        <f t="shared" si="165"/>
        <v/>
      </c>
      <c r="CL82" s="237" t="str">
        <f t="shared" si="166"/>
        <v/>
      </c>
      <c r="CM82" s="237" t="str">
        <f t="shared" si="167"/>
        <v/>
      </c>
      <c r="CN82" s="237" t="str">
        <f t="shared" si="168"/>
        <v/>
      </c>
      <c r="CO82" s="237" t="str">
        <f t="shared" si="169"/>
        <v/>
      </c>
      <c r="CP82" s="237" t="str">
        <f t="shared" si="170"/>
        <v/>
      </c>
      <c r="CQ82" s="237" t="str">
        <f t="shared" si="171"/>
        <v/>
      </c>
      <c r="CR82" s="237" t="str">
        <f t="shared" si="172"/>
        <v/>
      </c>
      <c r="CS82" s="237" t="str">
        <f t="shared" si="173"/>
        <v/>
      </c>
      <c r="CT82" s="237" t="str">
        <f t="shared" si="174"/>
        <v/>
      </c>
      <c r="CU82" s="237" t="str">
        <f t="shared" si="175"/>
        <v/>
      </c>
      <c r="CV82" s="237" t="str">
        <f t="shared" si="176"/>
        <v/>
      </c>
      <c r="CW82" s="237" t="str">
        <f t="shared" si="179"/>
        <v/>
      </c>
      <c r="CX82" s="237" t="str">
        <f t="shared" si="179"/>
        <v/>
      </c>
      <c r="CY82" s="237" t="str">
        <f t="shared" si="179"/>
        <v/>
      </c>
      <c r="CZ82" s="237" t="str">
        <f t="shared" si="179"/>
        <v/>
      </c>
      <c r="DA82" s="237" t="str">
        <f t="shared" si="179"/>
        <v/>
      </c>
      <c r="DB82" s="237" t="str">
        <f t="shared" si="178"/>
        <v/>
      </c>
      <c r="DC82" s="237" t="str">
        <f t="shared" si="178"/>
        <v/>
      </c>
      <c r="DD82" s="237" t="str">
        <f t="shared" si="178"/>
        <v/>
      </c>
      <c r="DE82" s="237" t="str">
        <f t="shared" si="178"/>
        <v/>
      </c>
      <c r="DF82" s="237" t="str">
        <f t="shared" si="178"/>
        <v/>
      </c>
      <c r="DG82" s="237" t="str">
        <f t="shared" si="178"/>
        <v/>
      </c>
      <c r="DH82" s="237" t="str">
        <f t="shared" si="178"/>
        <v/>
      </c>
      <c r="DI82" s="237" t="str">
        <f t="shared" si="178"/>
        <v/>
      </c>
      <c r="DJ82" s="237" t="str">
        <f t="shared" si="178"/>
        <v/>
      </c>
      <c r="DK82" s="237" t="str">
        <f t="shared" si="178"/>
        <v/>
      </c>
      <c r="DL82" s="237" t="str">
        <f t="shared" si="178"/>
        <v/>
      </c>
      <c r="DM82" s="237" t="str">
        <f t="shared" si="178"/>
        <v/>
      </c>
      <c r="DN82" s="237" t="str">
        <f t="shared" si="178"/>
        <v/>
      </c>
      <c r="DO82" s="237" t="str">
        <f t="shared" si="178"/>
        <v/>
      </c>
      <c r="DP82" s="237" t="str">
        <f t="shared" si="178"/>
        <v/>
      </c>
      <c r="DQ82" s="237" t="str">
        <f t="shared" si="177"/>
        <v/>
      </c>
      <c r="DR82" s="237" t="str">
        <f t="shared" si="177"/>
        <v/>
      </c>
      <c r="DS82" s="237" t="str">
        <f t="shared" si="177"/>
        <v/>
      </c>
      <c r="DT82" s="237" t="str">
        <f t="shared" si="177"/>
        <v/>
      </c>
      <c r="DU82" s="237" t="str">
        <f t="shared" si="177"/>
        <v/>
      </c>
    </row>
    <row r="83" spans="1:125" x14ac:dyDescent="0.3">
      <c r="A83" s="613"/>
      <c r="B83" s="264" t="s">
        <v>269</v>
      </c>
      <c r="C83" s="333"/>
      <c r="D83" s="377" t="s">
        <v>266</v>
      </c>
      <c r="E83" s="157"/>
      <c r="F83" s="389">
        <f>'3 - Saisie Manuelle'!$CB$9</f>
        <v>0</v>
      </c>
      <c r="G83" s="237">
        <f>'3 - Saisie Manuelle'!$CB$10</f>
        <v>0</v>
      </c>
      <c r="H83" s="237">
        <f>'3 - Saisie Manuelle'!$CB$11</f>
        <v>0</v>
      </c>
      <c r="I83" s="237">
        <f>'3 - Saisie Manuelle'!$CB$12</f>
        <v>0</v>
      </c>
      <c r="J83" s="237">
        <f>'3 - Saisie Manuelle'!$CB$13</f>
        <v>0</v>
      </c>
      <c r="K83" s="237">
        <f>'3 - Saisie Manuelle'!$CB$14</f>
        <v>0</v>
      </c>
      <c r="L83" s="237">
        <f>'3 - Saisie Manuelle'!$CB$15</f>
        <v>0</v>
      </c>
      <c r="M83" s="237">
        <f>'3 - Saisie Manuelle'!$CB$16</f>
        <v>0</v>
      </c>
      <c r="N83" s="237">
        <f>'3 - Saisie Manuelle'!$CB$17</f>
        <v>0</v>
      </c>
      <c r="O83" s="237">
        <f>'3 - Saisie Manuelle'!$CB$18</f>
        <v>0</v>
      </c>
      <c r="P83" s="237">
        <f>'3 - Saisie Manuelle'!$CB$19</f>
        <v>0</v>
      </c>
      <c r="Q83" s="237">
        <f>'3 - Saisie Manuelle'!$CB$20</f>
        <v>0</v>
      </c>
      <c r="R83" s="237">
        <f>'3 - Saisie Manuelle'!$CB$21</f>
        <v>0</v>
      </c>
      <c r="S83" s="237">
        <f>'3 - Saisie Manuelle'!$CB$22</f>
        <v>0</v>
      </c>
      <c r="T83" s="237">
        <f>'3 - Saisie Manuelle'!$CB$23</f>
        <v>0</v>
      </c>
      <c r="U83" s="237">
        <f>'3 - Saisie Manuelle'!$CB$24</f>
        <v>0</v>
      </c>
      <c r="V83" s="237">
        <f>'3 - Saisie Manuelle'!$CB$25</f>
        <v>0</v>
      </c>
      <c r="W83" s="237">
        <f>'3 - Saisie Manuelle'!$CB$26</f>
        <v>0</v>
      </c>
      <c r="X83" s="237">
        <f>'3 - Saisie Manuelle'!$CB$27</f>
        <v>0</v>
      </c>
      <c r="Y83" s="237">
        <f>'3 - Saisie Manuelle'!$CB$28</f>
        <v>0</v>
      </c>
      <c r="Z83" s="237">
        <f>'3 - Saisie Manuelle'!$CB$29</f>
        <v>0</v>
      </c>
      <c r="AA83" s="237">
        <f>'3 - Saisie Manuelle'!$CB$30</f>
        <v>0</v>
      </c>
      <c r="AB83" s="237">
        <f>'3 - Saisie Manuelle'!$CB$31</f>
        <v>0</v>
      </c>
      <c r="AC83" s="237">
        <f>'3 - Saisie Manuelle'!$CB$32</f>
        <v>0</v>
      </c>
      <c r="AD83" s="237">
        <f>'3 - Saisie Manuelle'!$CB$33</f>
        <v>0</v>
      </c>
      <c r="AE83" s="237">
        <f>'3 - Saisie Manuelle'!$CB$34</f>
        <v>0</v>
      </c>
      <c r="AF83" s="237">
        <f>'3 - Saisie Manuelle'!$CB$35</f>
        <v>0</v>
      </c>
      <c r="AG83" s="237">
        <f>'3 - Saisie Manuelle'!$CB$36</f>
        <v>0</v>
      </c>
      <c r="AH83" s="237">
        <f>'3 - Saisie Manuelle'!$CB$37</f>
        <v>0</v>
      </c>
      <c r="AI83" s="237">
        <f>'3 - Saisie Manuelle'!$CB$38</f>
        <v>0</v>
      </c>
      <c r="AJ83" s="237">
        <f>'3 - Saisie Manuelle'!$CB$39</f>
        <v>0</v>
      </c>
      <c r="AK83" s="237">
        <f>'3 - Saisie Manuelle'!$CB$40</f>
        <v>0</v>
      </c>
      <c r="AL83" s="237">
        <f>'3 - Saisie Manuelle'!$CB$41</f>
        <v>0</v>
      </c>
      <c r="AM83" s="237">
        <f>'3 - Saisie Manuelle'!$CB$42</f>
        <v>0</v>
      </c>
      <c r="AN83" s="237">
        <f>'3 - Saisie Manuelle'!$CB$43</f>
        <v>0</v>
      </c>
      <c r="AO83" s="237">
        <f>'3 - Saisie Manuelle'!$CB$44</f>
        <v>0</v>
      </c>
      <c r="AP83" s="237">
        <f>'3 - Saisie Manuelle'!$CB$45</f>
        <v>0</v>
      </c>
      <c r="AQ83" s="237">
        <f>'3 - Saisie Manuelle'!$CB$46</f>
        <v>0</v>
      </c>
      <c r="AR83" s="237">
        <f>'3 - Saisie Manuelle'!$CB$47</f>
        <v>0</v>
      </c>
      <c r="AS83" s="237">
        <f>'3 - Saisie Manuelle'!$CB$48</f>
        <v>0</v>
      </c>
      <c r="AT83" s="389" t="str">
        <f t="shared" si="122"/>
        <v/>
      </c>
      <c r="AU83" s="237" t="str">
        <f t="shared" si="123"/>
        <v/>
      </c>
      <c r="AV83" s="237" t="str">
        <f t="shared" si="124"/>
        <v/>
      </c>
      <c r="AW83" s="237" t="str">
        <f t="shared" si="125"/>
        <v/>
      </c>
      <c r="AX83" s="237" t="str">
        <f t="shared" si="126"/>
        <v/>
      </c>
      <c r="AY83" s="237" t="str">
        <f t="shared" si="127"/>
        <v/>
      </c>
      <c r="AZ83" s="237" t="str">
        <f t="shared" si="128"/>
        <v/>
      </c>
      <c r="BA83" s="237" t="str">
        <f t="shared" si="129"/>
        <v/>
      </c>
      <c r="BB83" s="237" t="str">
        <f t="shared" si="130"/>
        <v/>
      </c>
      <c r="BC83" s="237" t="str">
        <f t="shared" si="131"/>
        <v/>
      </c>
      <c r="BD83" s="237" t="str">
        <f t="shared" si="132"/>
        <v/>
      </c>
      <c r="BE83" s="237" t="str">
        <f t="shared" si="133"/>
        <v/>
      </c>
      <c r="BF83" s="237" t="str">
        <f t="shared" si="134"/>
        <v/>
      </c>
      <c r="BG83" s="237" t="str">
        <f t="shared" si="135"/>
        <v/>
      </c>
      <c r="BH83" s="237" t="str">
        <f t="shared" si="136"/>
        <v/>
      </c>
      <c r="BI83" s="80" t="str">
        <f t="shared" si="137"/>
        <v/>
      </c>
      <c r="BJ83" s="80" t="str">
        <f t="shared" si="138"/>
        <v/>
      </c>
      <c r="BK83" s="80" t="str">
        <f t="shared" si="139"/>
        <v/>
      </c>
      <c r="BL83" s="80" t="str">
        <f t="shared" si="140"/>
        <v/>
      </c>
      <c r="BM83" s="80" t="str">
        <f t="shared" si="141"/>
        <v/>
      </c>
      <c r="BN83" s="80" t="str">
        <f t="shared" si="142"/>
        <v/>
      </c>
      <c r="BO83" s="80" t="str">
        <f t="shared" si="143"/>
        <v/>
      </c>
      <c r="BP83" s="80" t="str">
        <f t="shared" si="144"/>
        <v/>
      </c>
      <c r="BQ83" s="80" t="str">
        <f t="shared" si="145"/>
        <v/>
      </c>
      <c r="BR83" s="80" t="str">
        <f t="shared" si="146"/>
        <v/>
      </c>
      <c r="BS83" s="80" t="str">
        <f t="shared" si="147"/>
        <v/>
      </c>
      <c r="BT83" s="80" t="str">
        <f t="shared" si="148"/>
        <v/>
      </c>
      <c r="BU83" s="80" t="str">
        <f t="shared" si="149"/>
        <v/>
      </c>
      <c r="BV83" s="80" t="str">
        <f t="shared" si="150"/>
        <v/>
      </c>
      <c r="BW83" s="80" t="str">
        <f t="shared" si="151"/>
        <v/>
      </c>
      <c r="BX83" s="80" t="str">
        <f t="shared" si="152"/>
        <v/>
      </c>
      <c r="BY83" s="80" t="str">
        <f t="shared" si="153"/>
        <v/>
      </c>
      <c r="BZ83" s="80" t="str">
        <f t="shared" si="154"/>
        <v/>
      </c>
      <c r="CA83" s="80" t="str">
        <f t="shared" si="155"/>
        <v/>
      </c>
      <c r="CB83" s="80" t="str">
        <f t="shared" si="156"/>
        <v/>
      </c>
      <c r="CC83" s="80" t="str">
        <f t="shared" si="157"/>
        <v/>
      </c>
      <c r="CD83" s="80" t="str">
        <f t="shared" si="158"/>
        <v/>
      </c>
      <c r="CE83" s="80" t="str">
        <f t="shared" si="159"/>
        <v/>
      </c>
      <c r="CF83" s="80" t="str">
        <f t="shared" si="160"/>
        <v/>
      </c>
      <c r="CG83" s="80" t="str">
        <f t="shared" si="161"/>
        <v/>
      </c>
      <c r="CH83" s="389" t="str">
        <f t="shared" si="162"/>
        <v/>
      </c>
      <c r="CI83" s="237" t="str">
        <f t="shared" si="163"/>
        <v/>
      </c>
      <c r="CJ83" s="237" t="str">
        <f t="shared" si="164"/>
        <v/>
      </c>
      <c r="CK83" s="237" t="str">
        <f t="shared" si="165"/>
        <v/>
      </c>
      <c r="CL83" s="237" t="str">
        <f t="shared" si="166"/>
        <v/>
      </c>
      <c r="CM83" s="237" t="str">
        <f t="shared" si="167"/>
        <v/>
      </c>
      <c r="CN83" s="237" t="str">
        <f t="shared" si="168"/>
        <v/>
      </c>
      <c r="CO83" s="237" t="str">
        <f t="shared" si="169"/>
        <v/>
      </c>
      <c r="CP83" s="237" t="str">
        <f t="shared" si="170"/>
        <v/>
      </c>
      <c r="CQ83" s="237" t="str">
        <f t="shared" si="171"/>
        <v/>
      </c>
      <c r="CR83" s="237" t="str">
        <f t="shared" si="172"/>
        <v/>
      </c>
      <c r="CS83" s="237" t="str">
        <f t="shared" si="173"/>
        <v/>
      </c>
      <c r="CT83" s="237" t="str">
        <f t="shared" si="174"/>
        <v/>
      </c>
      <c r="CU83" s="237" t="str">
        <f t="shared" si="175"/>
        <v/>
      </c>
      <c r="CV83" s="237" t="str">
        <f t="shared" si="176"/>
        <v/>
      </c>
      <c r="CW83" s="237" t="str">
        <f t="shared" si="179"/>
        <v/>
      </c>
      <c r="CX83" s="237" t="str">
        <f t="shared" si="179"/>
        <v/>
      </c>
      <c r="CY83" s="237" t="str">
        <f t="shared" si="179"/>
        <v/>
      </c>
      <c r="CZ83" s="237" t="str">
        <f t="shared" si="179"/>
        <v/>
      </c>
      <c r="DA83" s="237" t="str">
        <f t="shared" si="179"/>
        <v/>
      </c>
      <c r="DB83" s="237" t="str">
        <f t="shared" si="178"/>
        <v/>
      </c>
      <c r="DC83" s="237" t="str">
        <f t="shared" si="178"/>
        <v/>
      </c>
      <c r="DD83" s="237" t="str">
        <f t="shared" si="178"/>
        <v/>
      </c>
      <c r="DE83" s="237" t="str">
        <f t="shared" si="178"/>
        <v/>
      </c>
      <c r="DF83" s="237" t="str">
        <f t="shared" si="178"/>
        <v/>
      </c>
      <c r="DG83" s="237" t="str">
        <f t="shared" si="178"/>
        <v/>
      </c>
      <c r="DH83" s="237" t="str">
        <f t="shared" si="178"/>
        <v/>
      </c>
      <c r="DI83" s="237" t="str">
        <f t="shared" si="178"/>
        <v/>
      </c>
      <c r="DJ83" s="237" t="str">
        <f t="shared" si="178"/>
        <v/>
      </c>
      <c r="DK83" s="237" t="str">
        <f t="shared" si="178"/>
        <v/>
      </c>
      <c r="DL83" s="237" t="str">
        <f t="shared" si="178"/>
        <v/>
      </c>
      <c r="DM83" s="237" t="str">
        <f t="shared" si="178"/>
        <v/>
      </c>
      <c r="DN83" s="237" t="str">
        <f t="shared" si="178"/>
        <v/>
      </c>
      <c r="DO83" s="237" t="str">
        <f t="shared" si="178"/>
        <v/>
      </c>
      <c r="DP83" s="237" t="str">
        <f t="shared" si="178"/>
        <v/>
      </c>
      <c r="DQ83" s="237" t="str">
        <f t="shared" si="177"/>
        <v/>
      </c>
      <c r="DR83" s="237" t="str">
        <f t="shared" si="177"/>
        <v/>
      </c>
      <c r="DS83" s="237" t="str">
        <f t="shared" si="177"/>
        <v/>
      </c>
      <c r="DT83" s="237" t="str">
        <f t="shared" si="177"/>
        <v/>
      </c>
      <c r="DU83" s="237" t="str">
        <f t="shared" si="177"/>
        <v/>
      </c>
    </row>
    <row r="84" spans="1:125" ht="21.75" thickBot="1" x14ac:dyDescent="0.35">
      <c r="A84" s="614"/>
      <c r="B84" s="265" t="s">
        <v>270</v>
      </c>
      <c r="C84" s="334"/>
      <c r="D84" s="387" t="s">
        <v>267</v>
      </c>
      <c r="E84" s="157"/>
      <c r="F84" s="389">
        <f>'3 - Saisie Manuelle'!$CC$9</f>
        <v>0</v>
      </c>
      <c r="G84" s="237">
        <f>'3 - Saisie Manuelle'!$CC$10</f>
        <v>0</v>
      </c>
      <c r="H84" s="237">
        <f>'3 - Saisie Manuelle'!$CC$11</f>
        <v>0</v>
      </c>
      <c r="I84" s="237">
        <f>'3 - Saisie Manuelle'!$CC$12</f>
        <v>0</v>
      </c>
      <c r="J84" s="237">
        <f>'3 - Saisie Manuelle'!$CC$13</f>
        <v>0</v>
      </c>
      <c r="K84" s="237">
        <f>'3 - Saisie Manuelle'!$CC$14</f>
        <v>0</v>
      </c>
      <c r="L84" s="237">
        <f>'3 - Saisie Manuelle'!$CC$15</f>
        <v>0</v>
      </c>
      <c r="M84" s="237">
        <f>'3 - Saisie Manuelle'!$CC$16</f>
        <v>0</v>
      </c>
      <c r="N84" s="237">
        <f>'3 - Saisie Manuelle'!$CC$17</f>
        <v>0</v>
      </c>
      <c r="O84" s="237">
        <f>'3 - Saisie Manuelle'!$CC$18</f>
        <v>0</v>
      </c>
      <c r="P84" s="237">
        <f>'3 - Saisie Manuelle'!$CC$19</f>
        <v>0</v>
      </c>
      <c r="Q84" s="237">
        <f>'3 - Saisie Manuelle'!$CC$20</f>
        <v>0</v>
      </c>
      <c r="R84" s="237">
        <f>'3 - Saisie Manuelle'!$CC$21</f>
        <v>0</v>
      </c>
      <c r="S84" s="237">
        <f>'3 - Saisie Manuelle'!$CC$22</f>
        <v>0</v>
      </c>
      <c r="T84" s="237">
        <f>'3 - Saisie Manuelle'!$CC$23</f>
        <v>0</v>
      </c>
      <c r="U84" s="237">
        <f>'3 - Saisie Manuelle'!$CC$24</f>
        <v>0</v>
      </c>
      <c r="V84" s="237">
        <f>'3 - Saisie Manuelle'!$CC$25</f>
        <v>0</v>
      </c>
      <c r="W84" s="237">
        <f>'3 - Saisie Manuelle'!$CC$26</f>
        <v>0</v>
      </c>
      <c r="X84" s="237">
        <f>'3 - Saisie Manuelle'!$CC$27</f>
        <v>0</v>
      </c>
      <c r="Y84" s="237">
        <f>'3 - Saisie Manuelle'!$CC$28</f>
        <v>0</v>
      </c>
      <c r="Z84" s="237">
        <f>'3 - Saisie Manuelle'!$CC$29</f>
        <v>0</v>
      </c>
      <c r="AA84" s="237">
        <f>'3 - Saisie Manuelle'!$CC$30</f>
        <v>0</v>
      </c>
      <c r="AB84" s="237">
        <f>'3 - Saisie Manuelle'!$CC$31</f>
        <v>0</v>
      </c>
      <c r="AC84" s="237">
        <f>'3 - Saisie Manuelle'!$CC$32</f>
        <v>0</v>
      </c>
      <c r="AD84" s="237">
        <f>'3 - Saisie Manuelle'!$CC$33</f>
        <v>0</v>
      </c>
      <c r="AE84" s="237">
        <f>'3 - Saisie Manuelle'!$CC$34</f>
        <v>0</v>
      </c>
      <c r="AF84" s="237">
        <f>'3 - Saisie Manuelle'!$CC$35</f>
        <v>0</v>
      </c>
      <c r="AG84" s="237">
        <f>'3 - Saisie Manuelle'!$CC$36</f>
        <v>0</v>
      </c>
      <c r="AH84" s="237">
        <f>'3 - Saisie Manuelle'!$CC$37</f>
        <v>0</v>
      </c>
      <c r="AI84" s="237">
        <f>'3 - Saisie Manuelle'!$CC$38</f>
        <v>0</v>
      </c>
      <c r="AJ84" s="237">
        <f>'3 - Saisie Manuelle'!$CC$39</f>
        <v>0</v>
      </c>
      <c r="AK84" s="237">
        <f>'3 - Saisie Manuelle'!$CC$40</f>
        <v>0</v>
      </c>
      <c r="AL84" s="237">
        <f>'3 - Saisie Manuelle'!$CC$41</f>
        <v>0</v>
      </c>
      <c r="AM84" s="237">
        <f>'3 - Saisie Manuelle'!$CC$42</f>
        <v>0</v>
      </c>
      <c r="AN84" s="237">
        <f>'3 - Saisie Manuelle'!$CC$43</f>
        <v>0</v>
      </c>
      <c r="AO84" s="237">
        <f>'3 - Saisie Manuelle'!$CC$44</f>
        <v>0</v>
      </c>
      <c r="AP84" s="237">
        <f>'3 - Saisie Manuelle'!$CC$45</f>
        <v>0</v>
      </c>
      <c r="AQ84" s="237">
        <f>'3 - Saisie Manuelle'!$CC$46</f>
        <v>0</v>
      </c>
      <c r="AR84" s="237">
        <f>'3 - Saisie Manuelle'!$CC$47</f>
        <v>0</v>
      </c>
      <c r="AS84" s="237">
        <f>'3 - Saisie Manuelle'!$CC$48</f>
        <v>0</v>
      </c>
      <c r="AT84" s="389" t="str">
        <f t="shared" si="122"/>
        <v/>
      </c>
      <c r="AU84" s="237" t="str">
        <f t="shared" si="123"/>
        <v/>
      </c>
      <c r="AV84" s="237" t="str">
        <f t="shared" si="124"/>
        <v/>
      </c>
      <c r="AW84" s="237" t="str">
        <f t="shared" si="125"/>
        <v/>
      </c>
      <c r="AX84" s="237" t="str">
        <f t="shared" si="126"/>
        <v/>
      </c>
      <c r="AY84" s="237" t="str">
        <f t="shared" si="127"/>
        <v/>
      </c>
      <c r="AZ84" s="237" t="str">
        <f t="shared" si="128"/>
        <v/>
      </c>
      <c r="BA84" s="237" t="str">
        <f t="shared" si="129"/>
        <v/>
      </c>
      <c r="BB84" s="237" t="str">
        <f t="shared" si="130"/>
        <v/>
      </c>
      <c r="BC84" s="237" t="str">
        <f t="shared" si="131"/>
        <v/>
      </c>
      <c r="BD84" s="237" t="str">
        <f t="shared" si="132"/>
        <v/>
      </c>
      <c r="BE84" s="237" t="str">
        <f t="shared" si="133"/>
        <v/>
      </c>
      <c r="BF84" s="237" t="str">
        <f t="shared" si="134"/>
        <v/>
      </c>
      <c r="BG84" s="237" t="str">
        <f t="shared" si="135"/>
        <v/>
      </c>
      <c r="BH84" s="237" t="str">
        <f t="shared" si="136"/>
        <v/>
      </c>
      <c r="BI84" s="80" t="str">
        <f t="shared" si="137"/>
        <v/>
      </c>
      <c r="BJ84" s="80" t="str">
        <f t="shared" si="138"/>
        <v/>
      </c>
      <c r="BK84" s="80" t="str">
        <f t="shared" si="139"/>
        <v/>
      </c>
      <c r="BL84" s="80" t="str">
        <f t="shared" si="140"/>
        <v/>
      </c>
      <c r="BM84" s="80" t="str">
        <f t="shared" si="141"/>
        <v/>
      </c>
      <c r="BN84" s="80" t="str">
        <f t="shared" si="142"/>
        <v/>
      </c>
      <c r="BO84" s="80" t="str">
        <f t="shared" si="143"/>
        <v/>
      </c>
      <c r="BP84" s="80" t="str">
        <f t="shared" si="144"/>
        <v/>
      </c>
      <c r="BQ84" s="80" t="str">
        <f t="shared" si="145"/>
        <v/>
      </c>
      <c r="BR84" s="80" t="str">
        <f t="shared" si="146"/>
        <v/>
      </c>
      <c r="BS84" s="80" t="str">
        <f t="shared" si="147"/>
        <v/>
      </c>
      <c r="BT84" s="80" t="str">
        <f t="shared" si="148"/>
        <v/>
      </c>
      <c r="BU84" s="80" t="str">
        <f t="shared" si="149"/>
        <v/>
      </c>
      <c r="BV84" s="80" t="str">
        <f t="shared" si="150"/>
        <v/>
      </c>
      <c r="BW84" s="80" t="str">
        <f t="shared" si="151"/>
        <v/>
      </c>
      <c r="BX84" s="80" t="str">
        <f t="shared" si="152"/>
        <v/>
      </c>
      <c r="BY84" s="80" t="str">
        <f t="shared" si="153"/>
        <v/>
      </c>
      <c r="BZ84" s="80" t="str">
        <f t="shared" si="154"/>
        <v/>
      </c>
      <c r="CA84" s="80" t="str">
        <f t="shared" si="155"/>
        <v/>
      </c>
      <c r="CB84" s="80" t="str">
        <f t="shared" si="156"/>
        <v/>
      </c>
      <c r="CC84" s="80" t="str">
        <f t="shared" si="157"/>
        <v/>
      </c>
      <c r="CD84" s="80" t="str">
        <f t="shared" si="158"/>
        <v/>
      </c>
      <c r="CE84" s="80" t="str">
        <f t="shared" si="159"/>
        <v/>
      </c>
      <c r="CF84" s="80" t="str">
        <f t="shared" si="160"/>
        <v/>
      </c>
      <c r="CG84" s="80" t="str">
        <f t="shared" si="161"/>
        <v/>
      </c>
      <c r="CH84" s="389" t="str">
        <f t="shared" si="162"/>
        <v/>
      </c>
      <c r="CI84" s="237" t="str">
        <f t="shared" si="163"/>
        <v/>
      </c>
      <c r="CJ84" s="237" t="str">
        <f t="shared" si="164"/>
        <v/>
      </c>
      <c r="CK84" s="237" t="str">
        <f t="shared" si="165"/>
        <v/>
      </c>
      <c r="CL84" s="237" t="str">
        <f t="shared" si="166"/>
        <v/>
      </c>
      <c r="CM84" s="237" t="str">
        <f t="shared" si="167"/>
        <v/>
      </c>
      <c r="CN84" s="237" t="str">
        <f t="shared" si="168"/>
        <v/>
      </c>
      <c r="CO84" s="237" t="str">
        <f t="shared" si="169"/>
        <v/>
      </c>
      <c r="CP84" s="237" t="str">
        <f t="shared" si="170"/>
        <v/>
      </c>
      <c r="CQ84" s="237" t="str">
        <f t="shared" si="171"/>
        <v/>
      </c>
      <c r="CR84" s="237" t="str">
        <f t="shared" si="172"/>
        <v/>
      </c>
      <c r="CS84" s="237" t="str">
        <f t="shared" si="173"/>
        <v/>
      </c>
      <c r="CT84" s="237" t="str">
        <f t="shared" si="174"/>
        <v/>
      </c>
      <c r="CU84" s="237" t="str">
        <f t="shared" si="175"/>
        <v/>
      </c>
      <c r="CV84" s="237" t="str">
        <f t="shared" si="176"/>
        <v/>
      </c>
      <c r="CW84" s="237" t="str">
        <f t="shared" si="179"/>
        <v/>
      </c>
      <c r="CX84" s="237" t="str">
        <f t="shared" si="179"/>
        <v/>
      </c>
      <c r="CY84" s="237" t="str">
        <f t="shared" si="179"/>
        <v/>
      </c>
      <c r="CZ84" s="237" t="str">
        <f t="shared" si="179"/>
        <v/>
      </c>
      <c r="DA84" s="237" t="str">
        <f t="shared" si="179"/>
        <v/>
      </c>
      <c r="DB84" s="237" t="str">
        <f t="shared" si="178"/>
        <v/>
      </c>
      <c r="DC84" s="237" t="str">
        <f t="shared" si="178"/>
        <v/>
      </c>
      <c r="DD84" s="237" t="str">
        <f t="shared" si="178"/>
        <v/>
      </c>
      <c r="DE84" s="237" t="str">
        <f t="shared" si="178"/>
        <v/>
      </c>
      <c r="DF84" s="237" t="str">
        <f t="shared" si="178"/>
        <v/>
      </c>
      <c r="DG84" s="237" t="str">
        <f t="shared" si="178"/>
        <v/>
      </c>
      <c r="DH84" s="237" t="str">
        <f t="shared" si="178"/>
        <v/>
      </c>
      <c r="DI84" s="237" t="str">
        <f t="shared" si="178"/>
        <v/>
      </c>
      <c r="DJ84" s="237" t="str">
        <f t="shared" si="178"/>
        <v/>
      </c>
      <c r="DK84" s="237" t="str">
        <f t="shared" si="178"/>
        <v/>
      </c>
      <c r="DL84" s="237" t="str">
        <f t="shared" si="178"/>
        <v/>
      </c>
      <c r="DM84" s="237" t="str">
        <f t="shared" si="178"/>
        <v/>
      </c>
      <c r="DN84" s="237" t="str">
        <f t="shared" si="178"/>
        <v/>
      </c>
      <c r="DO84" s="237" t="str">
        <f t="shared" si="178"/>
        <v/>
      </c>
      <c r="DP84" s="237" t="str">
        <f t="shared" si="178"/>
        <v/>
      </c>
      <c r="DQ84" s="237" t="str">
        <f t="shared" si="177"/>
        <v/>
      </c>
      <c r="DR84" s="237" t="str">
        <f t="shared" si="177"/>
        <v/>
      </c>
      <c r="DS84" s="237" t="str">
        <f t="shared" si="177"/>
        <v/>
      </c>
      <c r="DT84" s="237" t="str">
        <f t="shared" si="177"/>
        <v/>
      </c>
      <c r="DU84" s="237" t="str">
        <f t="shared" si="177"/>
        <v/>
      </c>
    </row>
    <row r="85" spans="1:125" ht="38.25" thickBot="1" x14ac:dyDescent="0.35">
      <c r="A85" s="335" t="s">
        <v>271</v>
      </c>
      <c r="B85" s="268" t="s">
        <v>276</v>
      </c>
      <c r="C85" s="336"/>
      <c r="D85" s="388" t="s">
        <v>272</v>
      </c>
      <c r="E85" s="157"/>
      <c r="F85" s="390">
        <f>'3 - Saisie Manuelle'!$CD$9</f>
        <v>0</v>
      </c>
      <c r="G85" s="238">
        <f>'3 - Saisie Manuelle'!$CD$10</f>
        <v>0</v>
      </c>
      <c r="H85" s="238">
        <f>'3 - Saisie Manuelle'!$CD$11</f>
        <v>0</v>
      </c>
      <c r="I85" s="238">
        <f>'3 - Saisie Manuelle'!$CD$12</f>
        <v>0</v>
      </c>
      <c r="J85" s="238">
        <f>'3 - Saisie Manuelle'!$CD$13</f>
        <v>0</v>
      </c>
      <c r="K85" s="238">
        <f>'3 - Saisie Manuelle'!$CD$14</f>
        <v>0</v>
      </c>
      <c r="L85" s="238">
        <f>'3 - Saisie Manuelle'!$CD$15</f>
        <v>0</v>
      </c>
      <c r="M85" s="238">
        <f>'3 - Saisie Manuelle'!$CD$16</f>
        <v>0</v>
      </c>
      <c r="N85" s="238">
        <f>'3 - Saisie Manuelle'!$CD$17</f>
        <v>0</v>
      </c>
      <c r="O85" s="238">
        <f>'3 - Saisie Manuelle'!$CD$18</f>
        <v>0</v>
      </c>
      <c r="P85" s="238">
        <f>'3 - Saisie Manuelle'!$CD$19</f>
        <v>0</v>
      </c>
      <c r="Q85" s="238">
        <f>'3 - Saisie Manuelle'!$CD$20</f>
        <v>0</v>
      </c>
      <c r="R85" s="238">
        <f>'3 - Saisie Manuelle'!$CD$21</f>
        <v>0</v>
      </c>
      <c r="S85" s="238">
        <f>'3 - Saisie Manuelle'!$CD$22</f>
        <v>0</v>
      </c>
      <c r="T85" s="238">
        <f>'3 - Saisie Manuelle'!$CD$23</f>
        <v>0</v>
      </c>
      <c r="U85" s="238">
        <f>'3 - Saisie Manuelle'!$CD$24</f>
        <v>0</v>
      </c>
      <c r="V85" s="238">
        <f>'3 - Saisie Manuelle'!$CD$25</f>
        <v>0</v>
      </c>
      <c r="W85" s="238">
        <f>'3 - Saisie Manuelle'!$CD$26</f>
        <v>0</v>
      </c>
      <c r="X85" s="238">
        <f>'3 - Saisie Manuelle'!$CD$27</f>
        <v>0</v>
      </c>
      <c r="Y85" s="238">
        <f>'3 - Saisie Manuelle'!$CD$28</f>
        <v>0</v>
      </c>
      <c r="Z85" s="238">
        <f>'3 - Saisie Manuelle'!$CD$29</f>
        <v>0</v>
      </c>
      <c r="AA85" s="238">
        <f>'3 - Saisie Manuelle'!$CD$30</f>
        <v>0</v>
      </c>
      <c r="AB85" s="238">
        <f>'3 - Saisie Manuelle'!$CD$31</f>
        <v>0</v>
      </c>
      <c r="AC85" s="238">
        <f>'3 - Saisie Manuelle'!$CD$32</f>
        <v>0</v>
      </c>
      <c r="AD85" s="238">
        <f>'3 - Saisie Manuelle'!$CD$33</f>
        <v>0</v>
      </c>
      <c r="AE85" s="238">
        <f>'3 - Saisie Manuelle'!$CD$34</f>
        <v>0</v>
      </c>
      <c r="AF85" s="238">
        <f>'3 - Saisie Manuelle'!$CD$35</f>
        <v>0</v>
      </c>
      <c r="AG85" s="238">
        <f>'3 - Saisie Manuelle'!$CD$36</f>
        <v>0</v>
      </c>
      <c r="AH85" s="238">
        <f>'3 - Saisie Manuelle'!$CD$37</f>
        <v>0</v>
      </c>
      <c r="AI85" s="238">
        <f>'3 - Saisie Manuelle'!$CD$38</f>
        <v>0</v>
      </c>
      <c r="AJ85" s="238">
        <f>'3 - Saisie Manuelle'!$CD$39</f>
        <v>0</v>
      </c>
      <c r="AK85" s="238">
        <f>'3 - Saisie Manuelle'!$CD$40</f>
        <v>0</v>
      </c>
      <c r="AL85" s="238">
        <f>'3 - Saisie Manuelle'!$CD$41</f>
        <v>0</v>
      </c>
      <c r="AM85" s="238">
        <f>'3 - Saisie Manuelle'!$CD$42</f>
        <v>0</v>
      </c>
      <c r="AN85" s="238">
        <f>'3 - Saisie Manuelle'!$CD$43</f>
        <v>0</v>
      </c>
      <c r="AO85" s="238">
        <f>'3 - Saisie Manuelle'!$CD$44</f>
        <v>0</v>
      </c>
      <c r="AP85" s="238">
        <f>'3 - Saisie Manuelle'!$CD$45</f>
        <v>0</v>
      </c>
      <c r="AQ85" s="238">
        <f>'3 - Saisie Manuelle'!$CD$46</f>
        <v>0</v>
      </c>
      <c r="AR85" s="238">
        <f>'3 - Saisie Manuelle'!$CD$47</f>
        <v>0</v>
      </c>
      <c r="AS85" s="238">
        <f>'3 - Saisie Manuelle'!$CD$48</f>
        <v>0</v>
      </c>
      <c r="AT85" s="390" t="str">
        <f t="shared" si="122"/>
        <v/>
      </c>
      <c r="AU85" s="238" t="str">
        <f t="shared" si="123"/>
        <v/>
      </c>
      <c r="AV85" s="238" t="str">
        <f t="shared" si="124"/>
        <v/>
      </c>
      <c r="AW85" s="238" t="str">
        <f t="shared" si="125"/>
        <v/>
      </c>
      <c r="AX85" s="238" t="str">
        <f t="shared" si="126"/>
        <v/>
      </c>
      <c r="AY85" s="238" t="str">
        <f t="shared" si="127"/>
        <v/>
      </c>
      <c r="AZ85" s="238" t="str">
        <f t="shared" si="128"/>
        <v/>
      </c>
      <c r="BA85" s="238" t="str">
        <f t="shared" si="129"/>
        <v/>
      </c>
      <c r="BB85" s="238" t="str">
        <f t="shared" si="130"/>
        <v/>
      </c>
      <c r="BC85" s="238" t="str">
        <f t="shared" si="131"/>
        <v/>
      </c>
      <c r="BD85" s="238" t="str">
        <f t="shared" si="132"/>
        <v/>
      </c>
      <c r="BE85" s="238" t="str">
        <f t="shared" si="133"/>
        <v/>
      </c>
      <c r="BF85" s="238" t="str">
        <f t="shared" si="134"/>
        <v/>
      </c>
      <c r="BG85" s="238" t="str">
        <f t="shared" si="135"/>
        <v/>
      </c>
      <c r="BH85" s="238" t="str">
        <f t="shared" si="136"/>
        <v/>
      </c>
      <c r="BI85" s="86" t="str">
        <f t="shared" si="137"/>
        <v/>
      </c>
      <c r="BJ85" s="86" t="str">
        <f t="shared" si="138"/>
        <v/>
      </c>
      <c r="BK85" s="86" t="str">
        <f t="shared" si="139"/>
        <v/>
      </c>
      <c r="BL85" s="86" t="str">
        <f t="shared" si="140"/>
        <v/>
      </c>
      <c r="BM85" s="86" t="str">
        <f t="shared" si="141"/>
        <v/>
      </c>
      <c r="BN85" s="86" t="str">
        <f t="shared" si="142"/>
        <v/>
      </c>
      <c r="BO85" s="86" t="str">
        <f t="shared" si="143"/>
        <v/>
      </c>
      <c r="BP85" s="86" t="str">
        <f t="shared" si="144"/>
        <v/>
      </c>
      <c r="BQ85" s="86" t="str">
        <f t="shared" si="145"/>
        <v/>
      </c>
      <c r="BR85" s="86" t="str">
        <f t="shared" si="146"/>
        <v/>
      </c>
      <c r="BS85" s="86" t="str">
        <f t="shared" si="147"/>
        <v/>
      </c>
      <c r="BT85" s="86" t="str">
        <f t="shared" si="148"/>
        <v/>
      </c>
      <c r="BU85" s="86" t="str">
        <f t="shared" si="149"/>
        <v/>
      </c>
      <c r="BV85" s="86" t="str">
        <f t="shared" si="150"/>
        <v/>
      </c>
      <c r="BW85" s="86" t="str">
        <f t="shared" si="151"/>
        <v/>
      </c>
      <c r="BX85" s="86" t="str">
        <f t="shared" si="152"/>
        <v/>
      </c>
      <c r="BY85" s="86" t="str">
        <f t="shared" si="153"/>
        <v/>
      </c>
      <c r="BZ85" s="86" t="str">
        <f t="shared" si="154"/>
        <v/>
      </c>
      <c r="CA85" s="86" t="str">
        <f t="shared" si="155"/>
        <v/>
      </c>
      <c r="CB85" s="86" t="str">
        <f t="shared" si="156"/>
        <v/>
      </c>
      <c r="CC85" s="86" t="str">
        <f t="shared" si="157"/>
        <v/>
      </c>
      <c r="CD85" s="86" t="str">
        <f t="shared" si="158"/>
        <v/>
      </c>
      <c r="CE85" s="86" t="str">
        <f t="shared" si="159"/>
        <v/>
      </c>
      <c r="CF85" s="86" t="str">
        <f t="shared" si="160"/>
        <v/>
      </c>
      <c r="CG85" s="86" t="str">
        <f t="shared" si="161"/>
        <v/>
      </c>
      <c r="CH85" s="390" t="str">
        <f t="shared" si="162"/>
        <v/>
      </c>
      <c r="CI85" s="238" t="str">
        <f t="shared" si="163"/>
        <v/>
      </c>
      <c r="CJ85" s="238" t="str">
        <f t="shared" si="164"/>
        <v/>
      </c>
      <c r="CK85" s="238" t="str">
        <f t="shared" si="165"/>
        <v/>
      </c>
      <c r="CL85" s="238" t="str">
        <f t="shared" si="166"/>
        <v/>
      </c>
      <c r="CM85" s="238" t="str">
        <f t="shared" si="167"/>
        <v/>
      </c>
      <c r="CN85" s="238" t="str">
        <f t="shared" si="168"/>
        <v/>
      </c>
      <c r="CO85" s="238" t="str">
        <f t="shared" si="169"/>
        <v/>
      </c>
      <c r="CP85" s="238" t="str">
        <f t="shared" si="170"/>
        <v/>
      </c>
      <c r="CQ85" s="238" t="str">
        <f t="shared" si="171"/>
        <v/>
      </c>
      <c r="CR85" s="238" t="str">
        <f t="shared" si="172"/>
        <v/>
      </c>
      <c r="CS85" s="238" t="str">
        <f t="shared" si="173"/>
        <v/>
      </c>
      <c r="CT85" s="238" t="str">
        <f t="shared" si="174"/>
        <v/>
      </c>
      <c r="CU85" s="238" t="str">
        <f t="shared" si="175"/>
        <v/>
      </c>
      <c r="CV85" s="238" t="str">
        <f t="shared" si="176"/>
        <v/>
      </c>
      <c r="CW85" s="238" t="str">
        <f t="shared" si="179"/>
        <v/>
      </c>
      <c r="CX85" s="238" t="str">
        <f t="shared" si="179"/>
        <v/>
      </c>
      <c r="CY85" s="238" t="str">
        <f t="shared" si="179"/>
        <v/>
      </c>
      <c r="CZ85" s="238" t="str">
        <f t="shared" si="179"/>
        <v/>
      </c>
      <c r="DA85" s="238" t="str">
        <f t="shared" si="179"/>
        <v/>
      </c>
      <c r="DB85" s="238" t="str">
        <f t="shared" si="178"/>
        <v/>
      </c>
      <c r="DC85" s="238" t="str">
        <f t="shared" si="178"/>
        <v/>
      </c>
      <c r="DD85" s="238" t="str">
        <f t="shared" si="178"/>
        <v/>
      </c>
      <c r="DE85" s="238" t="str">
        <f t="shared" si="178"/>
        <v/>
      </c>
      <c r="DF85" s="238" t="str">
        <f t="shared" si="178"/>
        <v/>
      </c>
      <c r="DG85" s="238" t="str">
        <f t="shared" si="178"/>
        <v/>
      </c>
      <c r="DH85" s="238" t="str">
        <f t="shared" si="178"/>
        <v/>
      </c>
      <c r="DI85" s="238" t="str">
        <f t="shared" si="178"/>
        <v/>
      </c>
      <c r="DJ85" s="238" t="str">
        <f t="shared" si="178"/>
        <v/>
      </c>
      <c r="DK85" s="238" t="str">
        <f t="shared" si="178"/>
        <v/>
      </c>
      <c r="DL85" s="238" t="str">
        <f t="shared" si="178"/>
        <v/>
      </c>
      <c r="DM85" s="238" t="str">
        <f t="shared" si="178"/>
        <v/>
      </c>
      <c r="DN85" s="238" t="str">
        <f t="shared" si="178"/>
        <v/>
      </c>
      <c r="DO85" s="238" t="str">
        <f t="shared" si="178"/>
        <v/>
      </c>
      <c r="DP85" s="238" t="str">
        <f t="shared" si="178"/>
        <v/>
      </c>
      <c r="DQ85" s="238" t="str">
        <f t="shared" si="177"/>
        <v/>
      </c>
      <c r="DR85" s="238" t="str">
        <f t="shared" si="177"/>
        <v/>
      </c>
      <c r="DS85" s="238" t="str">
        <f t="shared" si="177"/>
        <v/>
      </c>
      <c r="DT85" s="238" t="str">
        <f t="shared" si="177"/>
        <v/>
      </c>
      <c r="DU85" s="238" t="str">
        <f t="shared" si="177"/>
        <v/>
      </c>
    </row>
    <row r="86" spans="1:125" ht="31.5" x14ac:dyDescent="0.35">
      <c r="C86" s="6"/>
      <c r="CH86" s="598"/>
      <c r="CI86" s="599"/>
      <c r="CJ86" s="599"/>
      <c r="CK86" s="599"/>
      <c r="CL86" s="599"/>
      <c r="CM86" s="599"/>
      <c r="CN86" s="599"/>
      <c r="CO86" s="599"/>
      <c r="CP86" s="599"/>
      <c r="CQ86" s="599"/>
      <c r="CR86" s="599"/>
      <c r="CS86" s="599"/>
      <c r="CT86" s="599"/>
      <c r="CU86" s="599"/>
      <c r="CV86" s="599"/>
      <c r="CW86" s="599"/>
      <c r="CX86" s="599"/>
      <c r="CY86" s="599"/>
      <c r="CZ86" s="599"/>
      <c r="DA86" s="599"/>
      <c r="DB86" s="599"/>
      <c r="DC86" s="599"/>
      <c r="DD86" s="599"/>
      <c r="DE86" s="599"/>
      <c r="DF86" s="599"/>
      <c r="DG86" s="599"/>
      <c r="DH86" s="599"/>
      <c r="DI86" s="599"/>
      <c r="DJ86" s="599"/>
      <c r="DK86" s="599"/>
      <c r="DL86" s="599"/>
      <c r="DM86" s="599"/>
      <c r="DN86" s="599"/>
      <c r="DO86" s="599"/>
      <c r="DP86" s="599"/>
      <c r="DQ86" s="599"/>
      <c r="DR86" s="599"/>
      <c r="DS86" s="599"/>
      <c r="DT86" s="599"/>
      <c r="DU86" s="600"/>
    </row>
    <row r="87" spans="1:125" x14ac:dyDescent="0.35">
      <c r="C87" s="6"/>
    </row>
    <row r="88" spans="1:125" x14ac:dyDescent="0.35">
      <c r="C88" s="6"/>
    </row>
    <row r="89" spans="1:125" x14ac:dyDescent="0.35">
      <c r="C89" s="6"/>
    </row>
    <row r="90" spans="1:125" x14ac:dyDescent="0.35">
      <c r="C90" s="6"/>
    </row>
    <row r="91" spans="1:125" x14ac:dyDescent="0.35">
      <c r="C91" s="6"/>
    </row>
    <row r="92" spans="1:125" x14ac:dyDescent="0.35">
      <c r="C92" s="6"/>
    </row>
    <row r="93" spans="1:125" x14ac:dyDescent="0.35">
      <c r="C93" s="5"/>
    </row>
    <row r="94" spans="1:125" x14ac:dyDescent="0.35">
      <c r="C94" s="5"/>
    </row>
    <row r="95" spans="1:125" x14ac:dyDescent="0.35">
      <c r="C95" s="5"/>
    </row>
    <row r="96" spans="1:125" x14ac:dyDescent="0.35">
      <c r="C96" s="5"/>
    </row>
    <row r="97" spans="1:5" x14ac:dyDescent="0.35">
      <c r="C97" s="5"/>
    </row>
    <row r="98" spans="1:5" x14ac:dyDescent="0.35">
      <c r="C98" s="5"/>
    </row>
    <row r="99" spans="1:5" x14ac:dyDescent="0.35">
      <c r="C99" s="5"/>
    </row>
    <row r="100" spans="1:5" x14ac:dyDescent="0.35">
      <c r="A100" s="9"/>
      <c r="C100" s="5"/>
      <c r="D100" s="4"/>
      <c r="E100" s="4"/>
    </row>
    <row r="101" spans="1:5" x14ac:dyDescent="0.35">
      <c r="C101" s="7"/>
    </row>
  </sheetData>
  <sheetProtection algorithmName="SHA-512" hashValue="P9R3UCJBf5ZlumH8SEqcG/FFXGv+A08E59UZFTf5RbYd1ekOLGzs0R64hZFR27w4Udo4CgMgRw+GVERvyaUZ9A==" saltValue="RfHUncluO0m6OK6IjP88Jw==" spinCount="100000" sheet="1" objects="1" scenarios="1"/>
  <mergeCells count="18">
    <mergeCell ref="A61:A69"/>
    <mergeCell ref="A70:A71"/>
    <mergeCell ref="A72:A77"/>
    <mergeCell ref="A78:A81"/>
    <mergeCell ref="CH86:DU86"/>
    <mergeCell ref="A82:A84"/>
    <mergeCell ref="B2:D3"/>
    <mergeCell ref="A1:D1"/>
    <mergeCell ref="A2:A3"/>
    <mergeCell ref="AT2:CG2"/>
    <mergeCell ref="CH2:DU2"/>
    <mergeCell ref="A52:A55"/>
    <mergeCell ref="A56:A60"/>
    <mergeCell ref="A5:A7"/>
    <mergeCell ref="A8:A20"/>
    <mergeCell ref="A21:A31"/>
    <mergeCell ref="A32:A45"/>
    <mergeCell ref="A46:A51"/>
  </mergeCells>
  <printOptions horizontalCentered="1" verticalCentered="1"/>
  <pageMargins left="0.70866141732283472" right="0.70866141732283472" top="0.74803149606299213" bottom="0.74803149606299213" header="0.31496062992125984" footer="0.31496062992125984"/>
  <pageSetup paperSize="9" scale="41" fitToHeight="0" orientation="landscape" r:id="rId1"/>
  <rowBreaks count="1" manualBreakCount="1">
    <brk id="40" max="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theme="0" tint="-0.499984740745262"/>
    <pageSetUpPr fitToPage="1"/>
  </sheetPr>
  <dimension ref="A1:DV102"/>
  <sheetViews>
    <sheetView view="pageBreakPreview" topLeftCell="A41" zoomScale="55" zoomScaleNormal="85" zoomScaleSheetLayoutView="55" workbookViewId="0">
      <selection sqref="A1:P60"/>
    </sheetView>
  </sheetViews>
  <sheetFormatPr baseColWidth="10" defaultRowHeight="21" x14ac:dyDescent="0.35"/>
  <cols>
    <col min="1" max="1" width="30.85546875" style="2" customWidth="1"/>
    <col min="3" max="3" width="52.85546875" style="79" customWidth="1"/>
    <col min="4" max="4" width="186.140625" style="2" customWidth="1"/>
    <col min="5" max="5" width="12.5703125" style="3" hidden="1" customWidth="1"/>
    <col min="6" max="67" width="11.42578125" hidden="1" customWidth="1"/>
    <col min="68" max="68" width="13.5703125" hidden="1" customWidth="1"/>
    <col min="69" max="77" width="11.42578125" hidden="1" customWidth="1"/>
    <col min="78" max="78" width="13.5703125" hidden="1" customWidth="1"/>
    <col min="79" max="99" width="11.42578125" hidden="1" customWidth="1"/>
    <col min="100" max="100" width="6.42578125" hidden="1" customWidth="1"/>
    <col min="101" max="101" width="6" style="80" hidden="1" customWidth="1"/>
    <col min="102" max="126" width="0" style="80" hidden="1" customWidth="1"/>
    <col min="127" max="16384" width="11.42578125" style="80"/>
  </cols>
  <sheetData>
    <row r="1" spans="1:126" ht="46.5" customHeight="1" thickBot="1" x14ac:dyDescent="0.3">
      <c r="A1" s="594" t="s">
        <v>310</v>
      </c>
      <c r="B1" s="595"/>
      <c r="C1" s="595"/>
      <c r="D1" s="615"/>
      <c r="E1" s="146"/>
      <c r="F1" s="233"/>
      <c r="G1" s="233"/>
      <c r="H1" s="233"/>
      <c r="I1" s="233"/>
      <c r="J1" s="233"/>
      <c r="K1" s="234"/>
      <c r="L1" s="233"/>
      <c r="M1" s="233"/>
      <c r="N1" s="233"/>
      <c r="O1" s="233"/>
      <c r="P1" s="233"/>
      <c r="Q1" s="80"/>
      <c r="R1" s="80"/>
      <c r="S1" s="80"/>
      <c r="T1" s="80"/>
      <c r="U1" s="80"/>
      <c r="V1" s="80"/>
      <c r="W1" s="80"/>
      <c r="X1" s="80"/>
      <c r="Y1" s="80"/>
      <c r="Z1" s="80"/>
      <c r="AA1" s="80"/>
      <c r="AB1" s="80"/>
      <c r="AJ1" s="80"/>
      <c r="AK1" s="80"/>
      <c r="AL1" s="80"/>
    </row>
    <row r="2" spans="1:126" ht="32.25" thickBot="1" x14ac:dyDescent="0.3">
      <c r="A2" s="616"/>
      <c r="B2" s="618" t="s">
        <v>125</v>
      </c>
      <c r="C2" s="619"/>
      <c r="D2" s="620"/>
      <c r="E2" s="145"/>
      <c r="F2" s="39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c r="AM2" s="233"/>
      <c r="AN2" s="233"/>
      <c r="AO2" s="233"/>
      <c r="AP2" s="233"/>
      <c r="AQ2" s="233"/>
      <c r="AR2" s="233"/>
      <c r="AS2" s="234"/>
      <c r="AT2" s="598" t="s">
        <v>314</v>
      </c>
      <c r="AU2" s="599"/>
      <c r="AV2" s="599"/>
      <c r="AW2" s="599"/>
      <c r="AX2" s="599"/>
      <c r="AY2" s="599"/>
      <c r="AZ2" s="599"/>
      <c r="BA2" s="599"/>
      <c r="BB2" s="599"/>
      <c r="BC2" s="599"/>
      <c r="BD2" s="599"/>
      <c r="BE2" s="599"/>
      <c r="BF2" s="599"/>
      <c r="BG2" s="599"/>
      <c r="BH2" s="599"/>
      <c r="BI2" s="599"/>
      <c r="BJ2" s="599"/>
      <c r="BK2" s="599"/>
      <c r="BL2" s="599"/>
      <c r="BM2" s="599"/>
      <c r="BN2" s="599"/>
      <c r="BO2" s="599"/>
      <c r="BP2" s="599"/>
      <c r="BQ2" s="599"/>
      <c r="BR2" s="599"/>
      <c r="BS2" s="599"/>
      <c r="BT2" s="599"/>
      <c r="BU2" s="599"/>
      <c r="BV2" s="599"/>
      <c r="BW2" s="599"/>
      <c r="BX2" s="599"/>
      <c r="BY2" s="599"/>
      <c r="BZ2" s="599"/>
      <c r="CA2" s="599"/>
      <c r="CB2" s="599"/>
      <c r="CC2" s="599"/>
      <c r="CD2" s="599"/>
      <c r="CE2" s="599"/>
      <c r="CF2" s="599"/>
      <c r="CG2" s="600"/>
      <c r="CH2" s="598" t="s">
        <v>315</v>
      </c>
      <c r="CI2" s="599"/>
      <c r="CJ2" s="599"/>
      <c r="CK2" s="599"/>
      <c r="CL2" s="599"/>
      <c r="CM2" s="599"/>
      <c r="CN2" s="599"/>
      <c r="CO2" s="599"/>
      <c r="CP2" s="599"/>
      <c r="CQ2" s="599"/>
      <c r="CR2" s="599"/>
      <c r="CS2" s="599"/>
      <c r="CT2" s="599"/>
      <c r="CU2" s="599"/>
      <c r="CV2" s="599"/>
      <c r="CW2" s="599"/>
      <c r="CX2" s="599"/>
      <c r="CY2" s="599"/>
      <c r="CZ2" s="599"/>
      <c r="DA2" s="599"/>
      <c r="DB2" s="599"/>
      <c r="DC2" s="599"/>
      <c r="DD2" s="599"/>
      <c r="DE2" s="599"/>
      <c r="DF2" s="599"/>
      <c r="DG2" s="599"/>
      <c r="DH2" s="599"/>
      <c r="DI2" s="599"/>
      <c r="DJ2" s="599"/>
      <c r="DK2" s="599"/>
      <c r="DL2" s="599"/>
      <c r="DM2" s="599"/>
      <c r="DN2" s="599"/>
      <c r="DO2" s="599"/>
      <c r="DP2" s="599"/>
      <c r="DQ2" s="599"/>
      <c r="DR2" s="599"/>
      <c r="DS2" s="599"/>
      <c r="DT2" s="599"/>
      <c r="DU2" s="600"/>
      <c r="DV2" s="393"/>
    </row>
    <row r="3" spans="1:126" ht="72.75" customHeight="1" thickBot="1" x14ac:dyDescent="0.3">
      <c r="A3" s="617"/>
      <c r="B3" s="621"/>
      <c r="C3" s="622"/>
      <c r="D3" s="623"/>
      <c r="E3" s="144"/>
      <c r="F3" s="81" t="s">
        <v>293</v>
      </c>
      <c r="G3" s="80"/>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80"/>
      <c r="AQ3" s="80"/>
      <c r="AR3" s="80"/>
      <c r="AS3" s="85"/>
      <c r="AT3" s="81"/>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c r="BV3" s="80"/>
      <c r="BW3" s="80"/>
      <c r="BX3" s="80"/>
      <c r="BY3" s="80"/>
      <c r="BZ3" s="80"/>
      <c r="CA3" s="80"/>
      <c r="CB3" s="80"/>
      <c r="CC3" s="80"/>
      <c r="CD3" s="80"/>
      <c r="CE3" s="80"/>
      <c r="CF3" s="80"/>
      <c r="CG3" s="85"/>
      <c r="CH3" s="81" t="s">
        <v>313</v>
      </c>
      <c r="CI3" s="80"/>
      <c r="CJ3" s="80"/>
      <c r="CK3" s="80"/>
      <c r="CL3" s="80"/>
      <c r="CM3" s="80"/>
      <c r="CN3" s="80"/>
      <c r="CO3" s="80"/>
      <c r="CP3" s="80"/>
      <c r="CQ3" s="80"/>
      <c r="CR3" s="80"/>
      <c r="CS3" s="80"/>
      <c r="CT3" s="80"/>
      <c r="CU3" s="80"/>
      <c r="CV3" s="80"/>
      <c r="DU3" s="85"/>
      <c r="DV3" s="81"/>
    </row>
    <row r="4" spans="1:126" ht="27" thickBot="1" x14ac:dyDescent="0.3">
      <c r="A4" s="269" t="s">
        <v>31</v>
      </c>
      <c r="B4" s="270" t="s">
        <v>29</v>
      </c>
      <c r="C4" s="271" t="s">
        <v>32</v>
      </c>
      <c r="D4" s="270" t="s">
        <v>33</v>
      </c>
      <c r="E4" s="17"/>
      <c r="F4" s="18">
        <v>1</v>
      </c>
      <c r="G4" s="19">
        <v>2</v>
      </c>
      <c r="H4" s="19">
        <v>3</v>
      </c>
      <c r="I4" s="19">
        <v>4</v>
      </c>
      <c r="J4" s="19">
        <v>5</v>
      </c>
      <c r="K4" s="19">
        <v>6</v>
      </c>
      <c r="L4" s="19">
        <v>7</v>
      </c>
      <c r="M4" s="19">
        <v>8</v>
      </c>
      <c r="N4" s="19">
        <v>9</v>
      </c>
      <c r="O4" s="19">
        <v>10</v>
      </c>
      <c r="P4" s="19">
        <v>11</v>
      </c>
      <c r="Q4" s="19">
        <v>12</v>
      </c>
      <c r="R4" s="19">
        <v>13</v>
      </c>
      <c r="S4" s="19">
        <v>14</v>
      </c>
      <c r="T4" s="19">
        <v>15</v>
      </c>
      <c r="U4" s="19">
        <v>16</v>
      </c>
      <c r="V4" s="19">
        <v>17</v>
      </c>
      <c r="W4" s="19">
        <v>18</v>
      </c>
      <c r="X4" s="19">
        <v>19</v>
      </c>
      <c r="Y4" s="19">
        <v>20</v>
      </c>
      <c r="Z4" s="19">
        <v>21</v>
      </c>
      <c r="AA4" s="19">
        <v>22</v>
      </c>
      <c r="AB4" s="19">
        <v>23</v>
      </c>
      <c r="AC4" s="19">
        <v>24</v>
      </c>
      <c r="AD4" s="19">
        <v>25</v>
      </c>
      <c r="AE4" s="19">
        <v>26</v>
      </c>
      <c r="AF4" s="19">
        <v>27</v>
      </c>
      <c r="AG4" s="19">
        <v>28</v>
      </c>
      <c r="AH4" s="19">
        <v>29</v>
      </c>
      <c r="AI4" s="19">
        <v>30</v>
      </c>
      <c r="AJ4" s="19">
        <v>31</v>
      </c>
      <c r="AK4" s="19">
        <v>32</v>
      </c>
      <c r="AL4" s="19">
        <v>33</v>
      </c>
      <c r="AM4" s="19">
        <v>34</v>
      </c>
      <c r="AN4" s="19">
        <v>35</v>
      </c>
      <c r="AO4" s="19">
        <v>36</v>
      </c>
      <c r="AP4" s="19">
        <v>37</v>
      </c>
      <c r="AQ4" s="19">
        <v>38</v>
      </c>
      <c r="AR4" s="19">
        <v>39</v>
      </c>
      <c r="AS4" s="20">
        <v>40</v>
      </c>
      <c r="AT4" s="18">
        <v>1</v>
      </c>
      <c r="AU4" s="19">
        <v>2</v>
      </c>
      <c r="AV4" s="19">
        <v>3</v>
      </c>
      <c r="AW4" s="19">
        <v>4</v>
      </c>
      <c r="AX4" s="19">
        <v>5</v>
      </c>
      <c r="AY4" s="19">
        <v>6</v>
      </c>
      <c r="AZ4" s="19">
        <v>7</v>
      </c>
      <c r="BA4" s="19">
        <v>8</v>
      </c>
      <c r="BB4" s="19">
        <v>9</v>
      </c>
      <c r="BC4" s="19">
        <v>10</v>
      </c>
      <c r="BD4" s="19">
        <v>11</v>
      </c>
      <c r="BE4" s="19">
        <v>12</v>
      </c>
      <c r="BF4" s="19">
        <v>13</v>
      </c>
      <c r="BG4" s="19">
        <v>14</v>
      </c>
      <c r="BH4" s="19">
        <v>15</v>
      </c>
      <c r="BI4" s="19">
        <v>16</v>
      </c>
      <c r="BJ4" s="19">
        <v>17</v>
      </c>
      <c r="BK4" s="19">
        <v>18</v>
      </c>
      <c r="BL4" s="19">
        <v>19</v>
      </c>
      <c r="BM4" s="19">
        <v>20</v>
      </c>
      <c r="BN4" s="19">
        <v>21</v>
      </c>
      <c r="BO4" s="19">
        <v>22</v>
      </c>
      <c r="BP4" s="19">
        <v>23</v>
      </c>
      <c r="BQ4" s="19">
        <v>24</v>
      </c>
      <c r="BR4" s="19">
        <v>25</v>
      </c>
      <c r="BS4" s="19">
        <v>26</v>
      </c>
      <c r="BT4" s="19">
        <v>27</v>
      </c>
      <c r="BU4" s="19">
        <v>28</v>
      </c>
      <c r="BV4" s="19">
        <v>29</v>
      </c>
      <c r="BW4" s="19">
        <v>30</v>
      </c>
      <c r="BX4" s="19">
        <v>31</v>
      </c>
      <c r="BY4" s="19">
        <v>32</v>
      </c>
      <c r="BZ4" s="19">
        <v>33</v>
      </c>
      <c r="CA4" s="19">
        <v>34</v>
      </c>
      <c r="CB4" s="19">
        <v>35</v>
      </c>
      <c r="CC4" s="19">
        <v>36</v>
      </c>
      <c r="CD4" s="19">
        <v>37</v>
      </c>
      <c r="CE4" s="19">
        <v>38</v>
      </c>
      <c r="CF4" s="19">
        <v>39</v>
      </c>
      <c r="CG4" s="20">
        <v>40</v>
      </c>
      <c r="CH4" s="18">
        <v>1</v>
      </c>
      <c r="CI4" s="19">
        <v>2</v>
      </c>
      <c r="CJ4" s="19">
        <v>3</v>
      </c>
      <c r="CK4" s="19">
        <v>4</v>
      </c>
      <c r="CL4" s="19">
        <v>5</v>
      </c>
      <c r="CM4" s="19">
        <v>6</v>
      </c>
      <c r="CN4" s="19">
        <v>7</v>
      </c>
      <c r="CO4" s="19">
        <v>8</v>
      </c>
      <c r="CP4" s="19">
        <v>9</v>
      </c>
      <c r="CQ4" s="19">
        <v>10</v>
      </c>
      <c r="CR4" s="19">
        <v>11</v>
      </c>
      <c r="CS4" s="19">
        <v>12</v>
      </c>
      <c r="CT4" s="19">
        <v>13</v>
      </c>
      <c r="CU4" s="19">
        <v>14</v>
      </c>
      <c r="CV4" s="19">
        <v>15</v>
      </c>
      <c r="CW4" s="19">
        <v>16</v>
      </c>
      <c r="CX4" s="19">
        <v>17</v>
      </c>
      <c r="CY4" s="19">
        <v>18</v>
      </c>
      <c r="CZ4" s="19">
        <v>19</v>
      </c>
      <c r="DA4" s="19">
        <v>20</v>
      </c>
      <c r="DB4" s="19">
        <v>21</v>
      </c>
      <c r="DC4" s="19">
        <v>22</v>
      </c>
      <c r="DD4" s="19">
        <v>23</v>
      </c>
      <c r="DE4" s="19">
        <v>24</v>
      </c>
      <c r="DF4" s="19">
        <v>25</v>
      </c>
      <c r="DG4" s="19">
        <v>26</v>
      </c>
      <c r="DH4" s="19">
        <v>27</v>
      </c>
      <c r="DI4" s="19">
        <v>28</v>
      </c>
      <c r="DJ4" s="19">
        <v>29</v>
      </c>
      <c r="DK4" s="19">
        <v>30</v>
      </c>
      <c r="DL4" s="19">
        <v>31</v>
      </c>
      <c r="DM4" s="19">
        <v>32</v>
      </c>
      <c r="DN4" s="19">
        <v>33</v>
      </c>
      <c r="DO4" s="19">
        <v>34</v>
      </c>
      <c r="DP4" s="19">
        <v>35</v>
      </c>
      <c r="DQ4" s="19">
        <v>36</v>
      </c>
      <c r="DR4" s="19">
        <v>37</v>
      </c>
      <c r="DS4" s="19">
        <v>38</v>
      </c>
      <c r="DT4" s="19">
        <v>39</v>
      </c>
      <c r="DU4" s="20">
        <v>40</v>
      </c>
      <c r="DV4" s="18"/>
    </row>
    <row r="5" spans="1:126" ht="89.25" customHeight="1" x14ac:dyDescent="0.25">
      <c r="A5" s="624" t="s">
        <v>30</v>
      </c>
      <c r="B5" s="274" t="s">
        <v>34</v>
      </c>
      <c r="C5" s="275" t="s">
        <v>0</v>
      </c>
      <c r="D5" s="276" t="s">
        <v>65</v>
      </c>
      <c r="E5" s="155"/>
      <c r="F5" s="389">
        <f>'3 - Saisie Manuelle'!$CH$9</f>
        <v>0</v>
      </c>
      <c r="G5" s="237">
        <f>'3 - Saisie Manuelle'!$CH$10</f>
        <v>0</v>
      </c>
      <c r="H5" s="237">
        <f>'3 - Saisie Manuelle'!$CH$11</f>
        <v>0</v>
      </c>
      <c r="I5" s="237">
        <f>'3 - Saisie Manuelle'!$CH$12</f>
        <v>0</v>
      </c>
      <c r="J5" s="237">
        <f>'3 - Saisie Manuelle'!$CH$13</f>
        <v>0</v>
      </c>
      <c r="K5" s="237">
        <f>'3 - Saisie Manuelle'!$CH$14</f>
        <v>0</v>
      </c>
      <c r="L5" s="237">
        <f>'3 - Saisie Manuelle'!$CH$15</f>
        <v>0</v>
      </c>
      <c r="M5" s="237">
        <f>'3 - Saisie Manuelle'!$CH$16</f>
        <v>0</v>
      </c>
      <c r="N5" s="237">
        <f>'3 - Saisie Manuelle'!$CH$17</f>
        <v>0</v>
      </c>
      <c r="O5" s="237">
        <f>'3 - Saisie Manuelle'!$CH$18</f>
        <v>0</v>
      </c>
      <c r="P5" s="237">
        <f>'3 - Saisie Manuelle'!$CH$19</f>
        <v>0</v>
      </c>
      <c r="Q5" s="237">
        <f>'3 - Saisie Manuelle'!$CH$20</f>
        <v>0</v>
      </c>
      <c r="R5" s="237">
        <f>'3 - Saisie Manuelle'!$CH$21</f>
        <v>0</v>
      </c>
      <c r="S5" s="237">
        <f>'3 - Saisie Manuelle'!$CH$22</f>
        <v>0</v>
      </c>
      <c r="T5" s="237">
        <f>'3 - Saisie Manuelle'!$CH$23</f>
        <v>0</v>
      </c>
      <c r="U5" s="237">
        <f>'3 - Saisie Manuelle'!$CH$24</f>
        <v>0</v>
      </c>
      <c r="V5" s="237">
        <f>'3 - Saisie Manuelle'!$CH$25</f>
        <v>0</v>
      </c>
      <c r="W5" s="237">
        <f>'3 - Saisie Manuelle'!$CH$26</f>
        <v>0</v>
      </c>
      <c r="X5" s="237">
        <f>'3 - Saisie Manuelle'!$CH$27</f>
        <v>0</v>
      </c>
      <c r="Y5" s="237">
        <f>'3 - Saisie Manuelle'!$CH$28</f>
        <v>0</v>
      </c>
      <c r="Z5" s="237">
        <f>'3 - Saisie Manuelle'!$CH$29</f>
        <v>0</v>
      </c>
      <c r="AA5" s="237">
        <f>'3 - Saisie Manuelle'!$CH$30</f>
        <v>0</v>
      </c>
      <c r="AB5" s="237">
        <f>'3 - Saisie Manuelle'!$CH$31</f>
        <v>0</v>
      </c>
      <c r="AC5" s="237">
        <f>'3 - Saisie Manuelle'!$CH$32</f>
        <v>0</v>
      </c>
      <c r="AD5" s="237">
        <f>'3 - Saisie Manuelle'!$CH$33</f>
        <v>0</v>
      </c>
      <c r="AE5" s="237">
        <f>'3 - Saisie Manuelle'!$CH$34</f>
        <v>0</v>
      </c>
      <c r="AF5" s="237">
        <f>'3 - Saisie Manuelle'!$CH$35</f>
        <v>0</v>
      </c>
      <c r="AG5" s="237">
        <f>'3 - Saisie Manuelle'!$CH$36</f>
        <v>0</v>
      </c>
      <c r="AH5" s="237">
        <f>'3 - Saisie Manuelle'!$CH$37</f>
        <v>0</v>
      </c>
      <c r="AI5" s="237">
        <f>'3 - Saisie Manuelle'!$CH$38</f>
        <v>0</v>
      </c>
      <c r="AJ5" s="237">
        <f>'3 - Saisie Manuelle'!$CH$39</f>
        <v>0</v>
      </c>
      <c r="AK5" s="237">
        <f>'3 - Saisie Manuelle'!$CH$40</f>
        <v>0</v>
      </c>
      <c r="AL5" s="237">
        <f>'3 - Saisie Manuelle'!$CH$41</f>
        <v>0</v>
      </c>
      <c r="AM5" s="237">
        <f>'3 - Saisie Manuelle'!$CH$42</f>
        <v>0</v>
      </c>
      <c r="AN5" s="237">
        <f>'3 - Saisie Manuelle'!$CH$43</f>
        <v>0</v>
      </c>
      <c r="AO5" s="237">
        <f>'3 - Saisie Manuelle'!$CH$44</f>
        <v>0</v>
      </c>
      <c r="AP5" s="237">
        <f>'3 - Saisie Manuelle'!$CH$45</f>
        <v>0</v>
      </c>
      <c r="AQ5" s="237">
        <f>'3 - Saisie Manuelle'!$CH$46</f>
        <v>0</v>
      </c>
      <c r="AR5" s="237">
        <f>'3 - Saisie Manuelle'!$CH$47</f>
        <v>0</v>
      </c>
      <c r="AS5" s="237">
        <f>'3 - Saisie Manuelle'!$CH$48</f>
        <v>0</v>
      </c>
      <c r="AT5" s="389" t="str">
        <f t="shared" ref="AT5:AT47" si="0">IF($F5="x",$B5,"")</f>
        <v/>
      </c>
      <c r="AU5" s="237" t="str">
        <f t="shared" ref="AU5:AU47" si="1">IF($G5="x",$B5,"")</f>
        <v/>
      </c>
      <c r="AV5" s="237" t="str">
        <f t="shared" ref="AV5:AV47" si="2">IF($H5="x",$B5,"")</f>
        <v/>
      </c>
      <c r="AW5" s="237" t="str">
        <f t="shared" ref="AW5:AW47" si="3">IF($I5="x",$B5,"")</f>
        <v/>
      </c>
      <c r="AX5" s="237" t="str">
        <f t="shared" ref="AX5:AX47" si="4">IF($J5="x",$B5,"")</f>
        <v/>
      </c>
      <c r="AY5" s="237" t="str">
        <f t="shared" ref="AY5:AY47" si="5">IF($K5="x",$B5,"")</f>
        <v/>
      </c>
      <c r="AZ5" s="237" t="str">
        <f t="shared" ref="AZ5:AZ47" si="6">IF($L5="x",$B5,"")</f>
        <v/>
      </c>
      <c r="BA5" s="237" t="str">
        <f t="shared" ref="BA5:BA47" si="7">IF($M5="x",$B5,"")</f>
        <v/>
      </c>
      <c r="BB5" s="237" t="str">
        <f t="shared" ref="BB5:BB47" si="8">IF($N5="x",$B5,"")</f>
        <v/>
      </c>
      <c r="BC5" s="237" t="str">
        <f t="shared" ref="BC5:BC47" si="9">IF($O5="x",$B5,"")</f>
        <v/>
      </c>
      <c r="BD5" s="237" t="str">
        <f t="shared" ref="BD5:BD47" si="10">IF($P5="x",$B5,"")</f>
        <v/>
      </c>
      <c r="BE5" s="237" t="str">
        <f t="shared" ref="BE5:BE47" si="11">IF($Q5="x",$B5,"")</f>
        <v/>
      </c>
      <c r="BF5" s="237" t="str">
        <f t="shared" ref="BF5:BF47" si="12">IF($R5="x",$B5,"")</f>
        <v/>
      </c>
      <c r="BG5" s="237" t="str">
        <f t="shared" ref="BG5:BG47" si="13">IF($S5="x",$B5,"")</f>
        <v/>
      </c>
      <c r="BH5" s="237" t="str">
        <f t="shared" ref="BH5:BH47" si="14">IF($T5="x",$B5,"")</f>
        <v/>
      </c>
      <c r="BI5" s="237" t="str">
        <f t="shared" ref="BI5:BI49" si="15">IF(U5="x",$B5,"")</f>
        <v/>
      </c>
      <c r="BJ5" s="237" t="str">
        <f t="shared" ref="BJ5:BJ49" si="16">IF(V5="x",$B5,"")</f>
        <v/>
      </c>
      <c r="BK5" s="237" t="str">
        <f t="shared" ref="BK5:BK49" si="17">IF(W5="x",$B5,"")</f>
        <v/>
      </c>
      <c r="BL5" s="237" t="str">
        <f t="shared" ref="BL5:BL49" si="18">IF(X5="x",$B5,"")</f>
        <v/>
      </c>
      <c r="BM5" s="237" t="str">
        <f t="shared" ref="BM5:BM49" si="19">IF(Y5="x",$B5,"")</f>
        <v/>
      </c>
      <c r="BN5" s="237" t="str">
        <f t="shared" ref="BN5:BN49" si="20">IF(Z5="x",$B5,"")</f>
        <v/>
      </c>
      <c r="BO5" s="237" t="str">
        <f t="shared" ref="BO5:BO49" si="21">IF(AA5="x",$B5,"")</f>
        <v/>
      </c>
      <c r="BP5" s="237" t="str">
        <f t="shared" ref="BP5:BP49" si="22">IF(AB5="x",$B5,"")</f>
        <v/>
      </c>
      <c r="BQ5" s="237" t="str">
        <f t="shared" ref="BQ5:BQ49" si="23">IF(AC5="x",$B5,"")</f>
        <v/>
      </c>
      <c r="BR5" s="237" t="str">
        <f t="shared" ref="BR5:BR49" si="24">IF(AD5="x",$B5,"")</f>
        <v/>
      </c>
      <c r="BS5" s="237" t="str">
        <f t="shared" ref="BS5:BS49" si="25">IF(AE5="x",$B5,"")</f>
        <v/>
      </c>
      <c r="BT5" s="237" t="str">
        <f t="shared" ref="BT5:BT49" si="26">IF(AF5="x",$B5,"")</f>
        <v/>
      </c>
      <c r="BU5" s="237" t="str">
        <f t="shared" ref="BU5:BU49" si="27">IF(AG5="x",$B5,"")</f>
        <v/>
      </c>
      <c r="BV5" s="237" t="str">
        <f t="shared" ref="BV5:BV49" si="28">IF(AH5="x",$B5,"")</f>
        <v/>
      </c>
      <c r="BW5" s="237" t="str">
        <f t="shared" ref="BW5:BW49" si="29">IF(AI5="x",$B5,"")</f>
        <v/>
      </c>
      <c r="BX5" s="237" t="str">
        <f t="shared" ref="BX5:BX49" si="30">IF(AJ5="x",$B5,"")</f>
        <v/>
      </c>
      <c r="BY5" s="237" t="str">
        <f t="shared" ref="BY5:BY49" si="31">IF(AK5="x",$B5,"")</f>
        <v/>
      </c>
      <c r="BZ5" s="237" t="str">
        <f t="shared" ref="BZ5:BZ49" si="32">IF(AL5="x",$B5,"")</f>
        <v/>
      </c>
      <c r="CA5" s="237" t="str">
        <f t="shared" ref="CA5:CA49" si="33">IF(AM5="x",$B5,"")</f>
        <v/>
      </c>
      <c r="CB5" s="237" t="str">
        <f t="shared" ref="CB5:CB49" si="34">IF(AN5="x",$B5,"")</f>
        <v/>
      </c>
      <c r="CC5" s="237" t="str">
        <f t="shared" ref="CC5:CC49" si="35">IF(AO5="x",$B5,"")</f>
        <v/>
      </c>
      <c r="CD5" s="237" t="str">
        <f t="shared" ref="CD5:CD49" si="36">IF(AP5="x",$B5,"")</f>
        <v/>
      </c>
      <c r="CE5" s="237" t="str">
        <f t="shared" ref="CE5:CE49" si="37">IF(AQ5="x",$B5,"")</f>
        <v/>
      </c>
      <c r="CF5" s="237" t="str">
        <f t="shared" ref="CF5:CF49" si="38">IF(AR5="x",$B5,"")</f>
        <v/>
      </c>
      <c r="CG5" s="237" t="str">
        <f t="shared" ref="CG5:CG49" si="39">IF(AS5="x",$B5,"")</f>
        <v/>
      </c>
      <c r="CH5" s="389" t="str">
        <f t="shared" ref="CH5:CH49" si="40">IF($F5="R",$B5&amp;" "&amp;$CH$3,"")</f>
        <v/>
      </c>
      <c r="CI5" s="237" t="str">
        <f t="shared" ref="CI5:CI49" si="41">IF($G5="R",$B5&amp;" "&amp;$CH$3,"")</f>
        <v/>
      </c>
      <c r="CJ5" s="237" t="str">
        <f t="shared" ref="CJ5:CJ49" si="42">IF($H5="R",$B5&amp;" "&amp;$CH$3,"")</f>
        <v/>
      </c>
      <c r="CK5" s="237" t="str">
        <f t="shared" ref="CK5:CK49" si="43">IF($I5="R",$B5&amp;" "&amp;$CH$3,"")</f>
        <v/>
      </c>
      <c r="CL5" s="237" t="str">
        <f t="shared" ref="CL5:CL49" si="44">IF($J5="R",$B5&amp;" "&amp;$CH$3,"")</f>
        <v/>
      </c>
      <c r="CM5" s="237" t="str">
        <f t="shared" ref="CM5:CM49" si="45">IF($K5="R",$B5&amp;" "&amp;$CH$3,"")</f>
        <v/>
      </c>
      <c r="CN5" s="237" t="str">
        <f t="shared" ref="CN5:CN49" si="46">IF($L5="R",$B5&amp;" "&amp;$CH$3,"")</f>
        <v/>
      </c>
      <c r="CO5" s="237" t="str">
        <f t="shared" ref="CO5:CO49" si="47">IF($M5="R",$B5&amp;" "&amp;$CH$3,"")</f>
        <v/>
      </c>
      <c r="CP5" s="237" t="str">
        <f t="shared" ref="CP5:CP49" si="48">IF($N5="R",$B5&amp;" "&amp;$CH$3,"")</f>
        <v/>
      </c>
      <c r="CQ5" s="237" t="str">
        <f t="shared" ref="CQ5:CQ49" si="49">IF($O5="R",$B5&amp;" "&amp;$CH$3,"")</f>
        <v/>
      </c>
      <c r="CR5" s="237" t="str">
        <f t="shared" ref="CR5:CR49" si="50">IF($P5="R",$B5&amp;" "&amp;$CH$3,"")</f>
        <v/>
      </c>
      <c r="CS5" s="237" t="str">
        <f t="shared" ref="CS5:CS49" si="51">IF($Q5="R",$B5&amp;" "&amp;$CH$3,"")</f>
        <v/>
      </c>
      <c r="CT5" s="237" t="str">
        <f t="shared" ref="CT5:CT49" si="52">IF($R5="R",$B5&amp;" "&amp;$CH$3,"")</f>
        <v/>
      </c>
      <c r="CU5" s="237" t="str">
        <f t="shared" ref="CU5:CU49" si="53">IF($S5="R",$B5&amp;" "&amp;$CH$3,"")</f>
        <v/>
      </c>
      <c r="CV5" s="237" t="str">
        <f t="shared" ref="CV5:CV49" si="54">IF(T5="R",$B5&amp;" "&amp;$CH$3,"")</f>
        <v/>
      </c>
      <c r="CW5" s="237" t="str">
        <f t="shared" ref="CW5:DU15" si="55">IF(U5="R",$B5&amp;" "&amp;$CH$3,"")</f>
        <v/>
      </c>
      <c r="CX5" s="237" t="str">
        <f t="shared" si="55"/>
        <v/>
      </c>
      <c r="CY5" s="237" t="str">
        <f t="shared" si="55"/>
        <v/>
      </c>
      <c r="CZ5" s="237" t="str">
        <f t="shared" si="55"/>
        <v/>
      </c>
      <c r="DA5" s="237" t="str">
        <f t="shared" si="55"/>
        <v/>
      </c>
      <c r="DB5" s="237" t="str">
        <f t="shared" si="55"/>
        <v/>
      </c>
      <c r="DC5" s="237" t="str">
        <f t="shared" si="55"/>
        <v/>
      </c>
      <c r="DD5" s="237" t="str">
        <f t="shared" si="55"/>
        <v/>
      </c>
      <c r="DE5" s="237" t="str">
        <f t="shared" si="55"/>
        <v/>
      </c>
      <c r="DF5" s="237" t="str">
        <f t="shared" si="55"/>
        <v/>
      </c>
      <c r="DG5" s="237" t="str">
        <f t="shared" si="55"/>
        <v/>
      </c>
      <c r="DH5" s="237" t="str">
        <f t="shared" si="55"/>
        <v/>
      </c>
      <c r="DI5" s="237" t="str">
        <f t="shared" si="55"/>
        <v/>
      </c>
      <c r="DJ5" s="237" t="str">
        <f t="shared" si="55"/>
        <v/>
      </c>
      <c r="DK5" s="237" t="str">
        <f t="shared" si="55"/>
        <v/>
      </c>
      <c r="DL5" s="237" t="str">
        <f t="shared" si="55"/>
        <v/>
      </c>
      <c r="DM5" s="237" t="str">
        <f t="shared" si="55"/>
        <v/>
      </c>
      <c r="DN5" s="237" t="str">
        <f t="shared" si="55"/>
        <v/>
      </c>
      <c r="DO5" s="237" t="str">
        <f t="shared" si="55"/>
        <v/>
      </c>
      <c r="DP5" s="237" t="str">
        <f t="shared" si="55"/>
        <v/>
      </c>
      <c r="DQ5" s="237" t="str">
        <f t="shared" si="55"/>
        <v/>
      </c>
      <c r="DR5" s="237" t="str">
        <f t="shared" si="55"/>
        <v/>
      </c>
      <c r="DS5" s="237" t="str">
        <f t="shared" si="55"/>
        <v/>
      </c>
      <c r="DT5" s="237" t="str">
        <f t="shared" si="55"/>
        <v/>
      </c>
      <c r="DU5" s="237" t="str">
        <f t="shared" si="55"/>
        <v/>
      </c>
      <c r="DV5" s="389"/>
    </row>
    <row r="6" spans="1:126" ht="49.5" x14ac:dyDescent="0.35">
      <c r="A6" s="625"/>
      <c r="B6" s="277" t="s">
        <v>35</v>
      </c>
      <c r="C6" s="278" t="s">
        <v>0</v>
      </c>
      <c r="D6" s="279" t="s">
        <v>38</v>
      </c>
      <c r="E6" s="156"/>
      <c r="F6" s="389">
        <f>'3 - Saisie Manuelle'!$CI$9</f>
        <v>0</v>
      </c>
      <c r="G6" s="237">
        <f>'3 - Saisie Manuelle'!$CI$10</f>
        <v>0</v>
      </c>
      <c r="H6" s="237">
        <f>'3 - Saisie Manuelle'!$CI$11</f>
        <v>0</v>
      </c>
      <c r="I6" s="237">
        <f>'3 - Saisie Manuelle'!$CI$12</f>
        <v>0</v>
      </c>
      <c r="J6" s="237">
        <f>'3 - Saisie Manuelle'!$CI$13</f>
        <v>0</v>
      </c>
      <c r="K6" s="237">
        <f>'3 - Saisie Manuelle'!$CI$14</f>
        <v>0</v>
      </c>
      <c r="L6" s="237">
        <f>'3 - Saisie Manuelle'!$CI$15</f>
        <v>0</v>
      </c>
      <c r="M6" s="237">
        <f>'3 - Saisie Manuelle'!$CI$16</f>
        <v>0</v>
      </c>
      <c r="N6" s="237">
        <f>'3 - Saisie Manuelle'!$CI$17</f>
        <v>0</v>
      </c>
      <c r="O6" s="237">
        <f>'3 - Saisie Manuelle'!$CI$18</f>
        <v>0</v>
      </c>
      <c r="P6" s="237">
        <f>'3 - Saisie Manuelle'!$CI$19</f>
        <v>0</v>
      </c>
      <c r="Q6" s="237">
        <f>'3 - Saisie Manuelle'!$CI$20</f>
        <v>0</v>
      </c>
      <c r="R6" s="237">
        <f>'3 - Saisie Manuelle'!$CI$21</f>
        <v>0</v>
      </c>
      <c r="S6" s="237">
        <f>'3 - Saisie Manuelle'!$CI$22</f>
        <v>0</v>
      </c>
      <c r="T6" s="237">
        <f>'3 - Saisie Manuelle'!$CI$23</f>
        <v>0</v>
      </c>
      <c r="U6" s="237">
        <f>'3 - Saisie Manuelle'!$CI$24</f>
        <v>0</v>
      </c>
      <c r="V6" s="237">
        <f>'3 - Saisie Manuelle'!$CI$25</f>
        <v>0</v>
      </c>
      <c r="W6" s="237">
        <f>'3 - Saisie Manuelle'!$CI$26</f>
        <v>0</v>
      </c>
      <c r="X6" s="237">
        <f>'3 - Saisie Manuelle'!$CI$27</f>
        <v>0</v>
      </c>
      <c r="Y6" s="237">
        <f>'3 - Saisie Manuelle'!$CI$28</f>
        <v>0</v>
      </c>
      <c r="Z6" s="237">
        <f>'3 - Saisie Manuelle'!$CI$29</f>
        <v>0</v>
      </c>
      <c r="AA6" s="237">
        <f>'3 - Saisie Manuelle'!$CI$30</f>
        <v>0</v>
      </c>
      <c r="AB6" s="237">
        <f>'3 - Saisie Manuelle'!$CI$31</f>
        <v>0</v>
      </c>
      <c r="AC6" s="237">
        <f>'3 - Saisie Manuelle'!$CI$32</f>
        <v>0</v>
      </c>
      <c r="AD6" s="237">
        <f>'3 - Saisie Manuelle'!$CI$33</f>
        <v>0</v>
      </c>
      <c r="AE6" s="237">
        <f>'3 - Saisie Manuelle'!$CI$34</f>
        <v>0</v>
      </c>
      <c r="AF6" s="237">
        <f>'3 - Saisie Manuelle'!$CI$35</f>
        <v>0</v>
      </c>
      <c r="AG6" s="237">
        <f>'3 - Saisie Manuelle'!$CI$36</f>
        <v>0</v>
      </c>
      <c r="AH6" s="237">
        <f>'3 - Saisie Manuelle'!$CI$37</f>
        <v>0</v>
      </c>
      <c r="AI6" s="237">
        <f>'3 - Saisie Manuelle'!$CI$38</f>
        <v>0</v>
      </c>
      <c r="AJ6" s="237">
        <f>'3 - Saisie Manuelle'!$CI$39</f>
        <v>0</v>
      </c>
      <c r="AK6" s="237">
        <f>'3 - Saisie Manuelle'!$CI$40</f>
        <v>0</v>
      </c>
      <c r="AL6" s="237">
        <f>'3 - Saisie Manuelle'!$CI$41</f>
        <v>0</v>
      </c>
      <c r="AM6" s="237">
        <f>'3 - Saisie Manuelle'!$CI$42</f>
        <v>0</v>
      </c>
      <c r="AN6" s="237">
        <f>'3 - Saisie Manuelle'!$CI$43</f>
        <v>0</v>
      </c>
      <c r="AO6" s="237">
        <f>'3 - Saisie Manuelle'!$CI$44</f>
        <v>0</v>
      </c>
      <c r="AP6" s="237">
        <f>'3 - Saisie Manuelle'!$CI$45</f>
        <v>0</v>
      </c>
      <c r="AQ6" s="237">
        <f>'3 - Saisie Manuelle'!$CI$46</f>
        <v>0</v>
      </c>
      <c r="AR6" s="237">
        <f>'3 - Saisie Manuelle'!$CI$47</f>
        <v>0</v>
      </c>
      <c r="AS6" s="237">
        <f>'3 - Saisie Manuelle'!$CI$48</f>
        <v>0</v>
      </c>
      <c r="AT6" s="389" t="str">
        <f t="shared" si="0"/>
        <v/>
      </c>
      <c r="AU6" s="237" t="str">
        <f t="shared" si="1"/>
        <v/>
      </c>
      <c r="AV6" s="237" t="str">
        <f t="shared" si="2"/>
        <v/>
      </c>
      <c r="AW6" s="237" t="str">
        <f t="shared" si="3"/>
        <v/>
      </c>
      <c r="AX6" s="237" t="str">
        <f t="shared" si="4"/>
        <v/>
      </c>
      <c r="AY6" s="237" t="str">
        <f t="shared" si="5"/>
        <v/>
      </c>
      <c r="AZ6" s="237" t="str">
        <f t="shared" si="6"/>
        <v/>
      </c>
      <c r="BA6" s="237" t="str">
        <f t="shared" si="7"/>
        <v/>
      </c>
      <c r="BB6" s="237" t="str">
        <f t="shared" si="8"/>
        <v/>
      </c>
      <c r="BC6" s="237" t="str">
        <f t="shared" si="9"/>
        <v/>
      </c>
      <c r="BD6" s="237" t="str">
        <f t="shared" si="10"/>
        <v/>
      </c>
      <c r="BE6" s="237" t="str">
        <f t="shared" si="11"/>
        <v/>
      </c>
      <c r="BF6" s="237" t="str">
        <f t="shared" si="12"/>
        <v/>
      </c>
      <c r="BG6" s="237" t="str">
        <f t="shared" si="13"/>
        <v/>
      </c>
      <c r="BH6" s="237" t="str">
        <f t="shared" si="14"/>
        <v/>
      </c>
      <c r="BI6" s="80" t="str">
        <f t="shared" si="15"/>
        <v/>
      </c>
      <c r="BJ6" s="80" t="str">
        <f t="shared" si="16"/>
        <v/>
      </c>
      <c r="BK6" s="80" t="str">
        <f t="shared" si="17"/>
        <v/>
      </c>
      <c r="BL6" s="80" t="str">
        <f t="shared" si="18"/>
        <v/>
      </c>
      <c r="BM6" s="80" t="str">
        <f t="shared" si="19"/>
        <v/>
      </c>
      <c r="BN6" s="80" t="str">
        <f t="shared" si="20"/>
        <v/>
      </c>
      <c r="BO6" s="80" t="str">
        <f t="shared" si="21"/>
        <v/>
      </c>
      <c r="BP6" s="80" t="str">
        <f t="shared" si="22"/>
        <v/>
      </c>
      <c r="BQ6" s="80" t="str">
        <f t="shared" si="23"/>
        <v/>
      </c>
      <c r="BR6" s="80" t="str">
        <f t="shared" si="24"/>
        <v/>
      </c>
      <c r="BS6" s="80" t="str">
        <f t="shared" si="25"/>
        <v/>
      </c>
      <c r="BT6" s="80" t="str">
        <f t="shared" si="26"/>
        <v/>
      </c>
      <c r="BU6" s="80" t="str">
        <f t="shared" si="27"/>
        <v/>
      </c>
      <c r="BV6" s="80" t="str">
        <f t="shared" si="28"/>
        <v/>
      </c>
      <c r="BW6" s="80" t="str">
        <f t="shared" si="29"/>
        <v/>
      </c>
      <c r="BX6" s="80" t="str">
        <f t="shared" si="30"/>
        <v/>
      </c>
      <c r="BY6" s="80" t="str">
        <f t="shared" si="31"/>
        <v/>
      </c>
      <c r="BZ6" s="80" t="str">
        <f t="shared" si="32"/>
        <v/>
      </c>
      <c r="CA6" s="80" t="str">
        <f t="shared" si="33"/>
        <v/>
      </c>
      <c r="CB6" s="80" t="str">
        <f t="shared" si="34"/>
        <v/>
      </c>
      <c r="CC6" s="80" t="str">
        <f t="shared" si="35"/>
        <v/>
      </c>
      <c r="CD6" s="80" t="str">
        <f t="shared" si="36"/>
        <v/>
      </c>
      <c r="CE6" s="80" t="str">
        <f t="shared" si="37"/>
        <v/>
      </c>
      <c r="CF6" s="80" t="str">
        <f t="shared" si="38"/>
        <v/>
      </c>
      <c r="CG6" s="80" t="str">
        <f t="shared" si="39"/>
        <v/>
      </c>
      <c r="CH6" s="389" t="str">
        <f t="shared" si="40"/>
        <v/>
      </c>
      <c r="CI6" s="237" t="str">
        <f t="shared" si="41"/>
        <v/>
      </c>
      <c r="CJ6" s="237" t="str">
        <f t="shared" si="42"/>
        <v/>
      </c>
      <c r="CK6" s="237" t="str">
        <f t="shared" si="43"/>
        <v/>
      </c>
      <c r="CL6" s="237" t="str">
        <f t="shared" si="44"/>
        <v/>
      </c>
      <c r="CM6" s="237" t="str">
        <f t="shared" si="45"/>
        <v/>
      </c>
      <c r="CN6" s="237" t="str">
        <f t="shared" si="46"/>
        <v/>
      </c>
      <c r="CO6" s="237" t="str">
        <f t="shared" si="47"/>
        <v/>
      </c>
      <c r="CP6" s="237" t="str">
        <f t="shared" si="48"/>
        <v/>
      </c>
      <c r="CQ6" s="237" t="str">
        <f t="shared" si="49"/>
        <v/>
      </c>
      <c r="CR6" s="237" t="str">
        <f t="shared" si="50"/>
        <v/>
      </c>
      <c r="CS6" s="237" t="str">
        <f t="shared" si="51"/>
        <v/>
      </c>
      <c r="CT6" s="237" t="str">
        <f t="shared" si="52"/>
        <v/>
      </c>
      <c r="CU6" s="237" t="str">
        <f t="shared" si="53"/>
        <v/>
      </c>
      <c r="CV6" s="237" t="str">
        <f t="shared" si="54"/>
        <v/>
      </c>
      <c r="CW6" s="237" t="str">
        <f t="shared" si="55"/>
        <v/>
      </c>
      <c r="CX6" s="237" t="str">
        <f t="shared" si="55"/>
        <v/>
      </c>
      <c r="CY6" s="237" t="str">
        <f t="shared" si="55"/>
        <v/>
      </c>
      <c r="CZ6" s="237" t="str">
        <f t="shared" si="55"/>
        <v/>
      </c>
      <c r="DA6" s="237" t="str">
        <f t="shared" si="55"/>
        <v/>
      </c>
      <c r="DB6" s="237" t="str">
        <f t="shared" si="55"/>
        <v/>
      </c>
      <c r="DC6" s="237" t="str">
        <f t="shared" si="55"/>
        <v/>
      </c>
      <c r="DD6" s="237" t="str">
        <f t="shared" si="55"/>
        <v/>
      </c>
      <c r="DE6" s="237" t="str">
        <f t="shared" si="55"/>
        <v/>
      </c>
      <c r="DF6" s="237" t="str">
        <f t="shared" si="55"/>
        <v/>
      </c>
      <c r="DG6" s="237" t="str">
        <f t="shared" si="55"/>
        <v/>
      </c>
      <c r="DH6" s="237" t="str">
        <f t="shared" si="55"/>
        <v/>
      </c>
      <c r="DI6" s="237" t="str">
        <f t="shared" si="55"/>
        <v/>
      </c>
      <c r="DJ6" s="237" t="str">
        <f t="shared" si="55"/>
        <v/>
      </c>
      <c r="DK6" s="237" t="str">
        <f t="shared" si="55"/>
        <v/>
      </c>
      <c r="DL6" s="237" t="str">
        <f t="shared" si="55"/>
        <v/>
      </c>
      <c r="DM6" s="237" t="str">
        <f t="shared" si="55"/>
        <v/>
      </c>
      <c r="DN6" s="237" t="str">
        <f t="shared" si="55"/>
        <v/>
      </c>
      <c r="DO6" s="237" t="str">
        <f t="shared" si="55"/>
        <v/>
      </c>
      <c r="DP6" s="237" t="str">
        <f t="shared" si="55"/>
        <v/>
      </c>
      <c r="DQ6" s="237" t="str">
        <f t="shared" si="55"/>
        <v/>
      </c>
      <c r="DR6" s="237" t="str">
        <f t="shared" si="55"/>
        <v/>
      </c>
      <c r="DS6" s="237" t="str">
        <f t="shared" si="55"/>
        <v/>
      </c>
      <c r="DT6" s="237" t="str">
        <f t="shared" si="55"/>
        <v/>
      </c>
      <c r="DU6" s="237" t="str">
        <f t="shared" si="55"/>
        <v/>
      </c>
      <c r="DV6" s="389"/>
    </row>
    <row r="7" spans="1:126" ht="24.75" x14ac:dyDescent="0.25">
      <c r="A7" s="625"/>
      <c r="B7" s="630" t="s">
        <v>36</v>
      </c>
      <c r="C7" s="280" t="s">
        <v>1</v>
      </c>
      <c r="D7" s="631" t="s">
        <v>39</v>
      </c>
      <c r="E7" s="157"/>
      <c r="F7" s="389">
        <f>'3 - Saisie Manuelle'!$CJ$9</f>
        <v>0</v>
      </c>
      <c r="G7" s="237">
        <f>'3 - Saisie Manuelle'!$CJ$10</f>
        <v>0</v>
      </c>
      <c r="H7" s="237">
        <f>'3 - Saisie Manuelle'!$CJ$11</f>
        <v>0</v>
      </c>
      <c r="I7" s="237">
        <f>'3 - Saisie Manuelle'!$CJ$12</f>
        <v>0</v>
      </c>
      <c r="J7" s="237">
        <f>'3 - Saisie Manuelle'!$CJ$13</f>
        <v>0</v>
      </c>
      <c r="K7" s="237">
        <f>'3 - Saisie Manuelle'!$CJ$14</f>
        <v>0</v>
      </c>
      <c r="L7" s="237">
        <f>'3 - Saisie Manuelle'!$CJ$15</f>
        <v>0</v>
      </c>
      <c r="M7" s="237">
        <f>'3 - Saisie Manuelle'!$CJ$16</f>
        <v>0</v>
      </c>
      <c r="N7" s="237">
        <f>'3 - Saisie Manuelle'!$CJ$17</f>
        <v>0</v>
      </c>
      <c r="O7" s="237">
        <f>'3 - Saisie Manuelle'!$CJ$18</f>
        <v>0</v>
      </c>
      <c r="P7" s="237">
        <f>'3 - Saisie Manuelle'!$CJ$19</f>
        <v>0</v>
      </c>
      <c r="Q7" s="237">
        <f>'3 - Saisie Manuelle'!$CJ$20</f>
        <v>0</v>
      </c>
      <c r="R7" s="237">
        <f>'3 - Saisie Manuelle'!$CJ$21</f>
        <v>0</v>
      </c>
      <c r="S7" s="237">
        <f>'3 - Saisie Manuelle'!$CJ$22</f>
        <v>0</v>
      </c>
      <c r="T7" s="237">
        <f>'3 - Saisie Manuelle'!$CJ$23</f>
        <v>0</v>
      </c>
      <c r="U7" s="237">
        <f>'3 - Saisie Manuelle'!$CJ$24</f>
        <v>0</v>
      </c>
      <c r="V7" s="237">
        <f>'3 - Saisie Manuelle'!$CJ$25</f>
        <v>0</v>
      </c>
      <c r="W7" s="237">
        <f>'3 - Saisie Manuelle'!$CJ$26</f>
        <v>0</v>
      </c>
      <c r="X7" s="237">
        <f>'3 - Saisie Manuelle'!$CJ$27</f>
        <v>0</v>
      </c>
      <c r="Y7" s="237">
        <f>'3 - Saisie Manuelle'!$CJ$28</f>
        <v>0</v>
      </c>
      <c r="Z7" s="237">
        <f>'3 - Saisie Manuelle'!$CJ$29</f>
        <v>0</v>
      </c>
      <c r="AA7" s="237">
        <f>'3 - Saisie Manuelle'!$CJ$30</f>
        <v>0</v>
      </c>
      <c r="AB7" s="237">
        <f>'3 - Saisie Manuelle'!$CJ$31</f>
        <v>0</v>
      </c>
      <c r="AC7" s="237">
        <f>'3 - Saisie Manuelle'!$CJ$32</f>
        <v>0</v>
      </c>
      <c r="AD7" s="237">
        <f>'3 - Saisie Manuelle'!$CJ$33</f>
        <v>0</v>
      </c>
      <c r="AE7" s="237">
        <f>'3 - Saisie Manuelle'!$CJ$34</f>
        <v>0</v>
      </c>
      <c r="AF7" s="237">
        <f>'3 - Saisie Manuelle'!$CJ$35</f>
        <v>0</v>
      </c>
      <c r="AG7" s="237">
        <f>'3 - Saisie Manuelle'!$CJ$36</f>
        <v>0</v>
      </c>
      <c r="AH7" s="237">
        <f>'3 - Saisie Manuelle'!$CJ$37</f>
        <v>0</v>
      </c>
      <c r="AI7" s="237">
        <f>'3 - Saisie Manuelle'!$CJ$38</f>
        <v>0</v>
      </c>
      <c r="AJ7" s="237">
        <f>'3 - Saisie Manuelle'!$CJ$39</f>
        <v>0</v>
      </c>
      <c r="AK7" s="237">
        <f>'3 - Saisie Manuelle'!$CJ$40</f>
        <v>0</v>
      </c>
      <c r="AL7" s="237">
        <f>'3 - Saisie Manuelle'!$CJ$41</f>
        <v>0</v>
      </c>
      <c r="AM7" s="237">
        <f>'3 - Saisie Manuelle'!$CJ$42</f>
        <v>0</v>
      </c>
      <c r="AN7" s="237">
        <f>'3 - Saisie Manuelle'!$CJ$43</f>
        <v>0</v>
      </c>
      <c r="AO7" s="237">
        <f>'3 - Saisie Manuelle'!$CJ$44</f>
        <v>0</v>
      </c>
      <c r="AP7" s="237">
        <f>'3 - Saisie Manuelle'!$CJ$45</f>
        <v>0</v>
      </c>
      <c r="AQ7" s="237">
        <f>'3 - Saisie Manuelle'!$CJ$46</f>
        <v>0</v>
      </c>
      <c r="AR7" s="237">
        <f>'3 - Saisie Manuelle'!$CJ$47</f>
        <v>0</v>
      </c>
      <c r="AS7" s="237">
        <f>'3 - Saisie Manuelle'!$CJ$48</f>
        <v>0</v>
      </c>
      <c r="AT7" s="389" t="str">
        <f t="shared" si="0"/>
        <v/>
      </c>
      <c r="AU7" s="237" t="str">
        <f t="shared" si="1"/>
        <v/>
      </c>
      <c r="AV7" s="237" t="str">
        <f t="shared" si="2"/>
        <v/>
      </c>
      <c r="AW7" s="237" t="str">
        <f t="shared" si="3"/>
        <v/>
      </c>
      <c r="AX7" s="237" t="str">
        <f t="shared" si="4"/>
        <v/>
      </c>
      <c r="AY7" s="237" t="str">
        <f t="shared" si="5"/>
        <v/>
      </c>
      <c r="AZ7" s="237" t="str">
        <f t="shared" si="6"/>
        <v/>
      </c>
      <c r="BA7" s="237" t="str">
        <f t="shared" si="7"/>
        <v/>
      </c>
      <c r="BB7" s="237" t="str">
        <f t="shared" si="8"/>
        <v/>
      </c>
      <c r="BC7" s="237" t="str">
        <f t="shared" si="9"/>
        <v/>
      </c>
      <c r="BD7" s="237" t="str">
        <f t="shared" si="10"/>
        <v/>
      </c>
      <c r="BE7" s="237" t="str">
        <f t="shared" si="11"/>
        <v/>
      </c>
      <c r="BF7" s="237" t="str">
        <f t="shared" si="12"/>
        <v/>
      </c>
      <c r="BG7" s="237" t="str">
        <f t="shared" si="13"/>
        <v/>
      </c>
      <c r="BH7" s="237" t="str">
        <f t="shared" si="14"/>
        <v/>
      </c>
      <c r="BI7" s="80" t="str">
        <f t="shared" si="15"/>
        <v/>
      </c>
      <c r="BJ7" s="80" t="str">
        <f t="shared" si="16"/>
        <v/>
      </c>
      <c r="BK7" s="80" t="str">
        <f t="shared" si="17"/>
        <v/>
      </c>
      <c r="BL7" s="80" t="str">
        <f t="shared" si="18"/>
        <v/>
      </c>
      <c r="BM7" s="80" t="str">
        <f t="shared" si="19"/>
        <v/>
      </c>
      <c r="BN7" s="80" t="str">
        <f t="shared" si="20"/>
        <v/>
      </c>
      <c r="BO7" s="80" t="str">
        <f t="shared" si="21"/>
        <v/>
      </c>
      <c r="BP7" s="80" t="str">
        <f t="shared" si="22"/>
        <v/>
      </c>
      <c r="BQ7" s="80" t="str">
        <f t="shared" si="23"/>
        <v/>
      </c>
      <c r="BR7" s="80" t="str">
        <f t="shared" si="24"/>
        <v/>
      </c>
      <c r="BS7" s="80" t="str">
        <f t="shared" si="25"/>
        <v/>
      </c>
      <c r="BT7" s="80" t="str">
        <f t="shared" si="26"/>
        <v/>
      </c>
      <c r="BU7" s="80" t="str">
        <f t="shared" si="27"/>
        <v/>
      </c>
      <c r="BV7" s="80" t="str">
        <f t="shared" si="28"/>
        <v/>
      </c>
      <c r="BW7" s="80" t="str">
        <f t="shared" si="29"/>
        <v/>
      </c>
      <c r="BX7" s="80" t="str">
        <f t="shared" si="30"/>
        <v/>
      </c>
      <c r="BY7" s="80" t="str">
        <f t="shared" si="31"/>
        <v/>
      </c>
      <c r="BZ7" s="80" t="str">
        <f t="shared" si="32"/>
        <v/>
      </c>
      <c r="CA7" s="80" t="str">
        <f t="shared" si="33"/>
        <v/>
      </c>
      <c r="CB7" s="80" t="str">
        <f t="shared" si="34"/>
        <v/>
      </c>
      <c r="CC7" s="80" t="str">
        <f t="shared" si="35"/>
        <v/>
      </c>
      <c r="CD7" s="80" t="str">
        <f t="shared" si="36"/>
        <v/>
      </c>
      <c r="CE7" s="80" t="str">
        <f t="shared" si="37"/>
        <v/>
      </c>
      <c r="CF7" s="80" t="str">
        <f t="shared" si="38"/>
        <v/>
      </c>
      <c r="CG7" s="80" t="str">
        <f t="shared" si="39"/>
        <v/>
      </c>
      <c r="CH7" s="389" t="str">
        <f t="shared" si="40"/>
        <v/>
      </c>
      <c r="CI7" s="237" t="str">
        <f t="shared" si="41"/>
        <v/>
      </c>
      <c r="CJ7" s="237" t="str">
        <f t="shared" si="42"/>
        <v/>
      </c>
      <c r="CK7" s="237" t="str">
        <f t="shared" si="43"/>
        <v/>
      </c>
      <c r="CL7" s="237" t="str">
        <f t="shared" si="44"/>
        <v/>
      </c>
      <c r="CM7" s="237" t="str">
        <f t="shared" si="45"/>
        <v/>
      </c>
      <c r="CN7" s="237" t="str">
        <f t="shared" si="46"/>
        <v/>
      </c>
      <c r="CO7" s="237" t="str">
        <f t="shared" si="47"/>
        <v/>
      </c>
      <c r="CP7" s="237" t="str">
        <f t="shared" si="48"/>
        <v/>
      </c>
      <c r="CQ7" s="237" t="str">
        <f t="shared" si="49"/>
        <v/>
      </c>
      <c r="CR7" s="237" t="str">
        <f t="shared" si="50"/>
        <v/>
      </c>
      <c r="CS7" s="237" t="str">
        <f t="shared" si="51"/>
        <v/>
      </c>
      <c r="CT7" s="237" t="str">
        <f t="shared" si="52"/>
        <v/>
      </c>
      <c r="CU7" s="237" t="str">
        <f t="shared" si="53"/>
        <v/>
      </c>
      <c r="CV7" s="237" t="str">
        <f t="shared" si="54"/>
        <v/>
      </c>
      <c r="CW7" s="237" t="str">
        <f t="shared" si="55"/>
        <v/>
      </c>
      <c r="CX7" s="237" t="str">
        <f t="shared" si="55"/>
        <v/>
      </c>
      <c r="CY7" s="237" t="str">
        <f t="shared" si="55"/>
        <v/>
      </c>
      <c r="CZ7" s="237" t="str">
        <f t="shared" si="55"/>
        <v/>
      </c>
      <c r="DA7" s="237" t="str">
        <f t="shared" si="55"/>
        <v/>
      </c>
      <c r="DB7" s="237" t="str">
        <f t="shared" si="55"/>
        <v/>
      </c>
      <c r="DC7" s="237" t="str">
        <f t="shared" si="55"/>
        <v/>
      </c>
      <c r="DD7" s="237" t="str">
        <f t="shared" si="55"/>
        <v/>
      </c>
      <c r="DE7" s="237" t="str">
        <f t="shared" si="55"/>
        <v/>
      </c>
      <c r="DF7" s="237" t="str">
        <f t="shared" si="55"/>
        <v/>
      </c>
      <c r="DG7" s="237" t="str">
        <f t="shared" si="55"/>
        <v/>
      </c>
      <c r="DH7" s="237" t="str">
        <f t="shared" si="55"/>
        <v/>
      </c>
      <c r="DI7" s="237" t="str">
        <f t="shared" si="55"/>
        <v/>
      </c>
      <c r="DJ7" s="237" t="str">
        <f t="shared" si="55"/>
        <v/>
      </c>
      <c r="DK7" s="237" t="str">
        <f t="shared" si="55"/>
        <v/>
      </c>
      <c r="DL7" s="237" t="str">
        <f t="shared" si="55"/>
        <v/>
      </c>
      <c r="DM7" s="237" t="str">
        <f t="shared" si="55"/>
        <v/>
      </c>
      <c r="DN7" s="237" t="str">
        <f t="shared" si="55"/>
        <v/>
      </c>
      <c r="DO7" s="237" t="str">
        <f t="shared" si="55"/>
        <v/>
      </c>
      <c r="DP7" s="237" t="str">
        <f t="shared" si="55"/>
        <v/>
      </c>
      <c r="DQ7" s="237" t="str">
        <f t="shared" si="55"/>
        <v/>
      </c>
      <c r="DR7" s="237" t="str">
        <f t="shared" si="55"/>
        <v/>
      </c>
      <c r="DS7" s="237" t="str">
        <f t="shared" si="55"/>
        <v/>
      </c>
      <c r="DT7" s="237" t="str">
        <f t="shared" si="55"/>
        <v/>
      </c>
      <c r="DU7" s="237" t="str">
        <f t="shared" si="55"/>
        <v/>
      </c>
      <c r="DV7" s="389"/>
    </row>
    <row r="8" spans="1:126" ht="49.5" x14ac:dyDescent="0.25">
      <c r="A8" s="625"/>
      <c r="B8" s="630"/>
      <c r="C8" s="280" t="s">
        <v>5</v>
      </c>
      <c r="D8" s="631"/>
      <c r="E8" s="157"/>
      <c r="F8" s="389"/>
      <c r="G8" s="237"/>
      <c r="H8" s="237"/>
      <c r="I8" s="237"/>
      <c r="J8" s="237"/>
      <c r="K8" s="237"/>
      <c r="L8" s="237"/>
      <c r="M8" s="237"/>
      <c r="N8" s="237"/>
      <c r="O8" s="237"/>
      <c r="P8" s="237"/>
      <c r="Q8" s="237"/>
      <c r="R8" s="237"/>
      <c r="S8" s="237"/>
      <c r="T8" s="237"/>
      <c r="U8" s="237"/>
      <c r="V8" s="237"/>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389" t="str">
        <f t="shared" si="0"/>
        <v/>
      </c>
      <c r="AU8" s="237" t="str">
        <f t="shared" si="1"/>
        <v/>
      </c>
      <c r="AV8" s="237" t="str">
        <f t="shared" si="2"/>
        <v/>
      </c>
      <c r="AW8" s="237" t="str">
        <f t="shared" si="3"/>
        <v/>
      </c>
      <c r="AX8" s="237" t="str">
        <f t="shared" si="4"/>
        <v/>
      </c>
      <c r="AY8" s="237" t="str">
        <f t="shared" si="5"/>
        <v/>
      </c>
      <c r="AZ8" s="237" t="str">
        <f t="shared" si="6"/>
        <v/>
      </c>
      <c r="BA8" s="237" t="str">
        <f t="shared" si="7"/>
        <v/>
      </c>
      <c r="BB8" s="237" t="str">
        <f t="shared" si="8"/>
        <v/>
      </c>
      <c r="BC8" s="237" t="str">
        <f t="shared" si="9"/>
        <v/>
      </c>
      <c r="BD8" s="237" t="str">
        <f t="shared" si="10"/>
        <v/>
      </c>
      <c r="BE8" s="237" t="str">
        <f t="shared" si="11"/>
        <v/>
      </c>
      <c r="BF8" s="237" t="str">
        <f t="shared" si="12"/>
        <v/>
      </c>
      <c r="BG8" s="237" t="str">
        <f t="shared" si="13"/>
        <v/>
      </c>
      <c r="BH8" s="237" t="str">
        <f t="shared" si="14"/>
        <v/>
      </c>
      <c r="BI8" s="80" t="str">
        <f t="shared" si="15"/>
        <v/>
      </c>
      <c r="BJ8" s="80" t="str">
        <f t="shared" si="16"/>
        <v/>
      </c>
      <c r="BK8" s="80" t="str">
        <f t="shared" si="17"/>
        <v/>
      </c>
      <c r="BL8" s="80" t="str">
        <f t="shared" si="18"/>
        <v/>
      </c>
      <c r="BM8" s="80" t="str">
        <f t="shared" si="19"/>
        <v/>
      </c>
      <c r="BN8" s="80" t="str">
        <f t="shared" si="20"/>
        <v/>
      </c>
      <c r="BO8" s="80" t="str">
        <f t="shared" si="21"/>
        <v/>
      </c>
      <c r="BP8" s="80" t="str">
        <f t="shared" si="22"/>
        <v/>
      </c>
      <c r="BQ8" s="80" t="str">
        <f t="shared" si="23"/>
        <v/>
      </c>
      <c r="BR8" s="80" t="str">
        <f t="shared" si="24"/>
        <v/>
      </c>
      <c r="BS8" s="80" t="str">
        <f t="shared" si="25"/>
        <v/>
      </c>
      <c r="BT8" s="80" t="str">
        <f t="shared" si="26"/>
        <v/>
      </c>
      <c r="BU8" s="80" t="str">
        <f t="shared" si="27"/>
        <v/>
      </c>
      <c r="BV8" s="80" t="str">
        <f t="shared" si="28"/>
        <v/>
      </c>
      <c r="BW8" s="80" t="str">
        <f t="shared" si="29"/>
        <v/>
      </c>
      <c r="BX8" s="80" t="str">
        <f t="shared" si="30"/>
        <v/>
      </c>
      <c r="BY8" s="80" t="str">
        <f t="shared" si="31"/>
        <v/>
      </c>
      <c r="BZ8" s="80" t="str">
        <f t="shared" si="32"/>
        <v/>
      </c>
      <c r="CA8" s="80" t="str">
        <f t="shared" si="33"/>
        <v/>
      </c>
      <c r="CB8" s="80" t="str">
        <f t="shared" si="34"/>
        <v/>
      </c>
      <c r="CC8" s="80" t="str">
        <f t="shared" si="35"/>
        <v/>
      </c>
      <c r="CD8" s="80" t="str">
        <f t="shared" si="36"/>
        <v/>
      </c>
      <c r="CE8" s="80" t="str">
        <f t="shared" si="37"/>
        <v/>
      </c>
      <c r="CF8" s="80" t="str">
        <f t="shared" si="38"/>
        <v/>
      </c>
      <c r="CG8" s="80" t="str">
        <f t="shared" si="39"/>
        <v/>
      </c>
      <c r="CH8" s="389" t="str">
        <f t="shared" si="40"/>
        <v/>
      </c>
      <c r="CI8" s="237" t="str">
        <f t="shared" si="41"/>
        <v/>
      </c>
      <c r="CJ8" s="237" t="str">
        <f t="shared" si="42"/>
        <v/>
      </c>
      <c r="CK8" s="237" t="str">
        <f t="shared" si="43"/>
        <v/>
      </c>
      <c r="CL8" s="237" t="str">
        <f t="shared" si="44"/>
        <v/>
      </c>
      <c r="CM8" s="237" t="str">
        <f t="shared" si="45"/>
        <v/>
      </c>
      <c r="CN8" s="237" t="str">
        <f t="shared" si="46"/>
        <v/>
      </c>
      <c r="CO8" s="237" t="str">
        <f t="shared" si="47"/>
        <v/>
      </c>
      <c r="CP8" s="237" t="str">
        <f t="shared" si="48"/>
        <v/>
      </c>
      <c r="CQ8" s="237" t="str">
        <f t="shared" si="49"/>
        <v/>
      </c>
      <c r="CR8" s="237" t="str">
        <f t="shared" si="50"/>
        <v/>
      </c>
      <c r="CS8" s="237" t="str">
        <f t="shared" si="51"/>
        <v/>
      </c>
      <c r="CT8" s="237" t="str">
        <f t="shared" si="52"/>
        <v/>
      </c>
      <c r="CU8" s="237" t="str">
        <f t="shared" si="53"/>
        <v/>
      </c>
      <c r="CV8" s="237" t="str">
        <f t="shared" si="54"/>
        <v/>
      </c>
      <c r="CW8" s="237" t="str">
        <f t="shared" si="55"/>
        <v/>
      </c>
      <c r="CX8" s="237" t="str">
        <f t="shared" si="55"/>
        <v/>
      </c>
      <c r="CY8" s="237" t="str">
        <f t="shared" si="55"/>
        <v/>
      </c>
      <c r="CZ8" s="237" t="str">
        <f t="shared" si="55"/>
        <v/>
      </c>
      <c r="DA8" s="237" t="str">
        <f t="shared" si="55"/>
        <v/>
      </c>
      <c r="DB8" s="237" t="str">
        <f t="shared" si="55"/>
        <v/>
      </c>
      <c r="DC8" s="237" t="str">
        <f t="shared" si="55"/>
        <v/>
      </c>
      <c r="DD8" s="237" t="str">
        <f t="shared" si="55"/>
        <v/>
      </c>
      <c r="DE8" s="237" t="str">
        <f t="shared" si="55"/>
        <v/>
      </c>
      <c r="DF8" s="237" t="str">
        <f t="shared" si="55"/>
        <v/>
      </c>
      <c r="DG8" s="237" t="str">
        <f t="shared" si="55"/>
        <v/>
      </c>
      <c r="DH8" s="237" t="str">
        <f t="shared" si="55"/>
        <v/>
      </c>
      <c r="DI8" s="237" t="str">
        <f t="shared" si="55"/>
        <v/>
      </c>
      <c r="DJ8" s="237" t="str">
        <f t="shared" si="55"/>
        <v/>
      </c>
      <c r="DK8" s="237" t="str">
        <f t="shared" si="55"/>
        <v/>
      </c>
      <c r="DL8" s="237" t="str">
        <f t="shared" si="55"/>
        <v/>
      </c>
      <c r="DM8" s="237" t="str">
        <f t="shared" si="55"/>
        <v/>
      </c>
      <c r="DN8" s="237" t="str">
        <f t="shared" si="55"/>
        <v/>
      </c>
      <c r="DO8" s="237" t="str">
        <f t="shared" si="55"/>
        <v/>
      </c>
      <c r="DP8" s="237" t="str">
        <f t="shared" si="55"/>
        <v/>
      </c>
      <c r="DQ8" s="237" t="str">
        <f t="shared" si="55"/>
        <v/>
      </c>
      <c r="DR8" s="237" t="str">
        <f t="shared" si="55"/>
        <v/>
      </c>
      <c r="DS8" s="237" t="str">
        <f t="shared" si="55"/>
        <v/>
      </c>
      <c r="DT8" s="237" t="str">
        <f t="shared" si="55"/>
        <v/>
      </c>
      <c r="DU8" s="237" t="str">
        <f t="shared" si="55"/>
        <v/>
      </c>
      <c r="DV8" s="389"/>
    </row>
    <row r="9" spans="1:126" ht="24.75" x14ac:dyDescent="0.25">
      <c r="A9" s="625"/>
      <c r="B9" s="630"/>
      <c r="C9" s="280" t="s">
        <v>2</v>
      </c>
      <c r="D9" s="631"/>
      <c r="E9" s="157"/>
      <c r="F9" s="389"/>
      <c r="G9" s="237"/>
      <c r="H9" s="237"/>
      <c r="I9" s="237"/>
      <c r="J9" s="237"/>
      <c r="K9" s="237"/>
      <c r="L9" s="237"/>
      <c r="M9" s="237"/>
      <c r="N9" s="237"/>
      <c r="O9" s="237"/>
      <c r="P9" s="237"/>
      <c r="Q9" s="237"/>
      <c r="R9" s="237"/>
      <c r="S9" s="237"/>
      <c r="T9" s="237"/>
      <c r="U9" s="237"/>
      <c r="V9" s="237"/>
      <c r="W9" s="237"/>
      <c r="X9" s="237"/>
      <c r="Y9" s="237"/>
      <c r="Z9" s="237"/>
      <c r="AA9" s="237"/>
      <c r="AB9" s="237"/>
      <c r="AC9" s="237"/>
      <c r="AD9" s="237"/>
      <c r="AE9" s="237"/>
      <c r="AF9" s="237"/>
      <c r="AG9" s="237"/>
      <c r="AH9" s="237"/>
      <c r="AI9" s="237"/>
      <c r="AJ9" s="237"/>
      <c r="AK9" s="237"/>
      <c r="AL9" s="237"/>
      <c r="AM9" s="237"/>
      <c r="AN9" s="237"/>
      <c r="AO9" s="237"/>
      <c r="AP9" s="237"/>
      <c r="AQ9" s="237"/>
      <c r="AR9" s="237"/>
      <c r="AS9" s="237"/>
      <c r="AT9" s="389" t="str">
        <f t="shared" si="0"/>
        <v/>
      </c>
      <c r="AU9" s="237" t="str">
        <f t="shared" si="1"/>
        <v/>
      </c>
      <c r="AV9" s="237" t="str">
        <f t="shared" si="2"/>
        <v/>
      </c>
      <c r="AW9" s="237" t="str">
        <f t="shared" si="3"/>
        <v/>
      </c>
      <c r="AX9" s="237" t="str">
        <f t="shared" si="4"/>
        <v/>
      </c>
      <c r="AY9" s="237" t="str">
        <f t="shared" si="5"/>
        <v/>
      </c>
      <c r="AZ9" s="237" t="str">
        <f t="shared" si="6"/>
        <v/>
      </c>
      <c r="BA9" s="237" t="str">
        <f t="shared" si="7"/>
        <v/>
      </c>
      <c r="BB9" s="237" t="str">
        <f t="shared" si="8"/>
        <v/>
      </c>
      <c r="BC9" s="237" t="str">
        <f t="shared" si="9"/>
        <v/>
      </c>
      <c r="BD9" s="237" t="str">
        <f t="shared" si="10"/>
        <v/>
      </c>
      <c r="BE9" s="237" t="str">
        <f t="shared" si="11"/>
        <v/>
      </c>
      <c r="BF9" s="237" t="str">
        <f t="shared" si="12"/>
        <v/>
      </c>
      <c r="BG9" s="237" t="str">
        <f t="shared" si="13"/>
        <v/>
      </c>
      <c r="BH9" s="237" t="str">
        <f t="shared" si="14"/>
        <v/>
      </c>
      <c r="BI9" s="80" t="str">
        <f t="shared" si="15"/>
        <v/>
      </c>
      <c r="BJ9" s="80" t="str">
        <f t="shared" si="16"/>
        <v/>
      </c>
      <c r="BK9" s="80" t="str">
        <f t="shared" si="17"/>
        <v/>
      </c>
      <c r="BL9" s="80" t="str">
        <f t="shared" si="18"/>
        <v/>
      </c>
      <c r="BM9" s="80" t="str">
        <f t="shared" si="19"/>
        <v/>
      </c>
      <c r="BN9" s="80" t="str">
        <f t="shared" si="20"/>
        <v/>
      </c>
      <c r="BO9" s="80" t="str">
        <f t="shared" si="21"/>
        <v/>
      </c>
      <c r="BP9" s="80" t="str">
        <f t="shared" si="22"/>
        <v/>
      </c>
      <c r="BQ9" s="80" t="str">
        <f t="shared" si="23"/>
        <v/>
      </c>
      <c r="BR9" s="80" t="str">
        <f t="shared" si="24"/>
        <v/>
      </c>
      <c r="BS9" s="80" t="str">
        <f t="shared" si="25"/>
        <v/>
      </c>
      <c r="BT9" s="80" t="str">
        <f t="shared" si="26"/>
        <v/>
      </c>
      <c r="BU9" s="80" t="str">
        <f t="shared" si="27"/>
        <v/>
      </c>
      <c r="BV9" s="80" t="str">
        <f t="shared" si="28"/>
        <v/>
      </c>
      <c r="BW9" s="80" t="str">
        <f t="shared" si="29"/>
        <v/>
      </c>
      <c r="BX9" s="80" t="str">
        <f t="shared" si="30"/>
        <v/>
      </c>
      <c r="BY9" s="80" t="str">
        <f t="shared" si="31"/>
        <v/>
      </c>
      <c r="BZ9" s="80" t="str">
        <f t="shared" si="32"/>
        <v/>
      </c>
      <c r="CA9" s="80" t="str">
        <f t="shared" si="33"/>
        <v/>
      </c>
      <c r="CB9" s="80" t="str">
        <f t="shared" si="34"/>
        <v/>
      </c>
      <c r="CC9" s="80" t="str">
        <f t="shared" si="35"/>
        <v/>
      </c>
      <c r="CD9" s="80" t="str">
        <f t="shared" si="36"/>
        <v/>
      </c>
      <c r="CE9" s="80" t="str">
        <f t="shared" si="37"/>
        <v/>
      </c>
      <c r="CF9" s="80" t="str">
        <f t="shared" si="38"/>
        <v/>
      </c>
      <c r="CG9" s="80" t="str">
        <f t="shared" si="39"/>
        <v/>
      </c>
      <c r="CH9" s="389" t="str">
        <f t="shared" si="40"/>
        <v/>
      </c>
      <c r="CI9" s="237" t="str">
        <f t="shared" si="41"/>
        <v/>
      </c>
      <c r="CJ9" s="237" t="str">
        <f t="shared" si="42"/>
        <v/>
      </c>
      <c r="CK9" s="237" t="str">
        <f t="shared" si="43"/>
        <v/>
      </c>
      <c r="CL9" s="237" t="str">
        <f t="shared" si="44"/>
        <v/>
      </c>
      <c r="CM9" s="237" t="str">
        <f t="shared" si="45"/>
        <v/>
      </c>
      <c r="CN9" s="237" t="str">
        <f t="shared" si="46"/>
        <v/>
      </c>
      <c r="CO9" s="237" t="str">
        <f t="shared" si="47"/>
        <v/>
      </c>
      <c r="CP9" s="237" t="str">
        <f t="shared" si="48"/>
        <v/>
      </c>
      <c r="CQ9" s="237" t="str">
        <f t="shared" si="49"/>
        <v/>
      </c>
      <c r="CR9" s="237" t="str">
        <f t="shared" si="50"/>
        <v/>
      </c>
      <c r="CS9" s="237" t="str">
        <f t="shared" si="51"/>
        <v/>
      </c>
      <c r="CT9" s="237" t="str">
        <f t="shared" si="52"/>
        <v/>
      </c>
      <c r="CU9" s="237" t="str">
        <f t="shared" si="53"/>
        <v/>
      </c>
      <c r="CV9" s="237" t="str">
        <f t="shared" si="54"/>
        <v/>
      </c>
      <c r="CW9" s="237" t="str">
        <f t="shared" si="55"/>
        <v/>
      </c>
      <c r="CX9" s="237" t="str">
        <f t="shared" si="55"/>
        <v/>
      </c>
      <c r="CY9" s="237" t="str">
        <f t="shared" si="55"/>
        <v/>
      </c>
      <c r="CZ9" s="237" t="str">
        <f t="shared" si="55"/>
        <v/>
      </c>
      <c r="DA9" s="237" t="str">
        <f t="shared" si="55"/>
        <v/>
      </c>
      <c r="DB9" s="237" t="str">
        <f t="shared" si="55"/>
        <v/>
      </c>
      <c r="DC9" s="237" t="str">
        <f t="shared" si="55"/>
        <v/>
      </c>
      <c r="DD9" s="237" t="str">
        <f t="shared" si="55"/>
        <v/>
      </c>
      <c r="DE9" s="237" t="str">
        <f t="shared" si="55"/>
        <v/>
      </c>
      <c r="DF9" s="237" t="str">
        <f t="shared" si="55"/>
        <v/>
      </c>
      <c r="DG9" s="237" t="str">
        <f t="shared" si="55"/>
        <v/>
      </c>
      <c r="DH9" s="237" t="str">
        <f t="shared" si="55"/>
        <v/>
      </c>
      <c r="DI9" s="237" t="str">
        <f t="shared" si="55"/>
        <v/>
      </c>
      <c r="DJ9" s="237" t="str">
        <f t="shared" si="55"/>
        <v/>
      </c>
      <c r="DK9" s="237" t="str">
        <f t="shared" si="55"/>
        <v/>
      </c>
      <c r="DL9" s="237" t="str">
        <f t="shared" si="55"/>
        <v/>
      </c>
      <c r="DM9" s="237" t="str">
        <f t="shared" si="55"/>
        <v/>
      </c>
      <c r="DN9" s="237" t="str">
        <f t="shared" si="55"/>
        <v/>
      </c>
      <c r="DO9" s="237" t="str">
        <f t="shared" si="55"/>
        <v/>
      </c>
      <c r="DP9" s="237" t="str">
        <f t="shared" si="55"/>
        <v/>
      </c>
      <c r="DQ9" s="237" t="str">
        <f t="shared" si="55"/>
        <v/>
      </c>
      <c r="DR9" s="237" t="str">
        <f t="shared" si="55"/>
        <v/>
      </c>
      <c r="DS9" s="237" t="str">
        <f t="shared" si="55"/>
        <v/>
      </c>
      <c r="DT9" s="237" t="str">
        <f t="shared" si="55"/>
        <v/>
      </c>
      <c r="DU9" s="237" t="str">
        <f t="shared" si="55"/>
        <v/>
      </c>
      <c r="DV9" s="389"/>
    </row>
    <row r="10" spans="1:126" ht="99.75" thickBot="1" x14ac:dyDescent="0.4">
      <c r="A10" s="625"/>
      <c r="B10" s="281" t="s">
        <v>37</v>
      </c>
      <c r="C10" s="282" t="s">
        <v>41</v>
      </c>
      <c r="D10" s="283" t="s">
        <v>40</v>
      </c>
      <c r="E10" s="158"/>
      <c r="F10" s="389">
        <f>'3 - Saisie Manuelle'!$CK$9</f>
        <v>0</v>
      </c>
      <c r="G10" s="237">
        <f>'3 - Saisie Manuelle'!$CK$10</f>
        <v>0</v>
      </c>
      <c r="H10" s="237">
        <f>'3 - Saisie Manuelle'!$CK$11</f>
        <v>0</v>
      </c>
      <c r="I10" s="237">
        <f>'3 - Saisie Manuelle'!$CK$12</f>
        <v>0</v>
      </c>
      <c r="J10" s="237">
        <f>'3 - Saisie Manuelle'!$CK$13</f>
        <v>0</v>
      </c>
      <c r="K10" s="237">
        <f>'3 - Saisie Manuelle'!$CK$14</f>
        <v>0</v>
      </c>
      <c r="L10" s="237">
        <f>'3 - Saisie Manuelle'!$CK$15</f>
        <v>0</v>
      </c>
      <c r="M10" s="237">
        <f>'3 - Saisie Manuelle'!$CK$16</f>
        <v>0</v>
      </c>
      <c r="N10" s="237">
        <f>'3 - Saisie Manuelle'!$CK$17</f>
        <v>0</v>
      </c>
      <c r="O10" s="237">
        <f>'3 - Saisie Manuelle'!$CK$18</f>
        <v>0</v>
      </c>
      <c r="P10" s="237">
        <f>'3 - Saisie Manuelle'!$CK$19</f>
        <v>0</v>
      </c>
      <c r="Q10" s="237">
        <f>'3 - Saisie Manuelle'!$CK$20</f>
        <v>0</v>
      </c>
      <c r="R10" s="237">
        <f>'3 - Saisie Manuelle'!$CK$21</f>
        <v>0</v>
      </c>
      <c r="S10" s="237">
        <f>'3 - Saisie Manuelle'!$CK$22</f>
        <v>0</v>
      </c>
      <c r="T10" s="237">
        <f>'3 - Saisie Manuelle'!$CK$23</f>
        <v>0</v>
      </c>
      <c r="U10" s="237">
        <f>'3 - Saisie Manuelle'!$CK$24</f>
        <v>0</v>
      </c>
      <c r="V10" s="237">
        <f>'3 - Saisie Manuelle'!$CK$25</f>
        <v>0</v>
      </c>
      <c r="W10" s="237">
        <f>'3 - Saisie Manuelle'!$CK$26</f>
        <v>0</v>
      </c>
      <c r="X10" s="237">
        <f>'3 - Saisie Manuelle'!$CK$27</f>
        <v>0</v>
      </c>
      <c r="Y10" s="237">
        <f>'3 - Saisie Manuelle'!$CK$28</f>
        <v>0</v>
      </c>
      <c r="Z10" s="237">
        <f>'3 - Saisie Manuelle'!$CK$29</f>
        <v>0</v>
      </c>
      <c r="AA10" s="237">
        <f>'3 - Saisie Manuelle'!$CK$30</f>
        <v>0</v>
      </c>
      <c r="AB10" s="237">
        <f>'3 - Saisie Manuelle'!$CK$31</f>
        <v>0</v>
      </c>
      <c r="AC10" s="237">
        <f>'3 - Saisie Manuelle'!$CK$32</f>
        <v>0</v>
      </c>
      <c r="AD10" s="237">
        <f>'3 - Saisie Manuelle'!$CK$33</f>
        <v>0</v>
      </c>
      <c r="AE10" s="237">
        <f>'3 - Saisie Manuelle'!$CK$34</f>
        <v>0</v>
      </c>
      <c r="AF10" s="237">
        <f>'3 - Saisie Manuelle'!$CK$35</f>
        <v>0</v>
      </c>
      <c r="AG10" s="237">
        <f>'3 - Saisie Manuelle'!$CK$36</f>
        <v>0</v>
      </c>
      <c r="AH10" s="237">
        <f>'3 - Saisie Manuelle'!$CK$37</f>
        <v>0</v>
      </c>
      <c r="AI10" s="237">
        <f>'3 - Saisie Manuelle'!$CK$38</f>
        <v>0</v>
      </c>
      <c r="AJ10" s="237">
        <f>'3 - Saisie Manuelle'!$CK$39</f>
        <v>0</v>
      </c>
      <c r="AK10" s="237">
        <f>'3 - Saisie Manuelle'!$CK$40</f>
        <v>0</v>
      </c>
      <c r="AL10" s="237">
        <f>'3 - Saisie Manuelle'!$CK$41</f>
        <v>0</v>
      </c>
      <c r="AM10" s="237">
        <f>'3 - Saisie Manuelle'!$CK$42</f>
        <v>0</v>
      </c>
      <c r="AN10" s="237">
        <f>'3 - Saisie Manuelle'!$CK$43</f>
        <v>0</v>
      </c>
      <c r="AO10" s="237">
        <f>'3 - Saisie Manuelle'!$CK$44</f>
        <v>0</v>
      </c>
      <c r="AP10" s="237">
        <f>'3 - Saisie Manuelle'!$CK$45</f>
        <v>0</v>
      </c>
      <c r="AQ10" s="237">
        <f>'3 - Saisie Manuelle'!$CK$46</f>
        <v>0</v>
      </c>
      <c r="AR10" s="237">
        <f>'3 - Saisie Manuelle'!$CK$47</f>
        <v>0</v>
      </c>
      <c r="AS10" s="237">
        <f>'3 - Saisie Manuelle'!$CK$48</f>
        <v>0</v>
      </c>
      <c r="AT10" s="389" t="str">
        <f t="shared" si="0"/>
        <v/>
      </c>
      <c r="AU10" s="237" t="str">
        <f t="shared" si="1"/>
        <v/>
      </c>
      <c r="AV10" s="237" t="str">
        <f t="shared" si="2"/>
        <v/>
      </c>
      <c r="AW10" s="237" t="str">
        <f t="shared" si="3"/>
        <v/>
      </c>
      <c r="AX10" s="237" t="str">
        <f t="shared" si="4"/>
        <v/>
      </c>
      <c r="AY10" s="237" t="str">
        <f t="shared" si="5"/>
        <v/>
      </c>
      <c r="AZ10" s="237" t="str">
        <f t="shared" si="6"/>
        <v/>
      </c>
      <c r="BA10" s="237" t="str">
        <f t="shared" si="7"/>
        <v/>
      </c>
      <c r="BB10" s="237" t="str">
        <f t="shared" si="8"/>
        <v/>
      </c>
      <c r="BC10" s="237" t="str">
        <f t="shared" si="9"/>
        <v/>
      </c>
      <c r="BD10" s="237" t="str">
        <f t="shared" si="10"/>
        <v/>
      </c>
      <c r="BE10" s="237" t="str">
        <f t="shared" si="11"/>
        <v/>
      </c>
      <c r="BF10" s="237" t="str">
        <f t="shared" si="12"/>
        <v/>
      </c>
      <c r="BG10" s="237" t="str">
        <f t="shared" si="13"/>
        <v/>
      </c>
      <c r="BH10" s="237" t="str">
        <f t="shared" si="14"/>
        <v/>
      </c>
      <c r="BI10" s="80" t="str">
        <f t="shared" si="15"/>
        <v/>
      </c>
      <c r="BJ10" s="80" t="str">
        <f t="shared" si="16"/>
        <v/>
      </c>
      <c r="BK10" s="80" t="str">
        <f t="shared" si="17"/>
        <v/>
      </c>
      <c r="BL10" s="80" t="str">
        <f t="shared" si="18"/>
        <v/>
      </c>
      <c r="BM10" s="80" t="str">
        <f t="shared" si="19"/>
        <v/>
      </c>
      <c r="BN10" s="80" t="str">
        <f t="shared" si="20"/>
        <v/>
      </c>
      <c r="BO10" s="80" t="str">
        <f t="shared" si="21"/>
        <v/>
      </c>
      <c r="BP10" s="80" t="str">
        <f t="shared" si="22"/>
        <v/>
      </c>
      <c r="BQ10" s="80" t="str">
        <f t="shared" si="23"/>
        <v/>
      </c>
      <c r="BR10" s="80" t="str">
        <f t="shared" si="24"/>
        <v/>
      </c>
      <c r="BS10" s="80" t="str">
        <f t="shared" si="25"/>
        <v/>
      </c>
      <c r="BT10" s="80" t="str">
        <f t="shared" si="26"/>
        <v/>
      </c>
      <c r="BU10" s="80" t="str">
        <f t="shared" si="27"/>
        <v/>
      </c>
      <c r="BV10" s="80" t="str">
        <f t="shared" si="28"/>
        <v/>
      </c>
      <c r="BW10" s="80" t="str">
        <f t="shared" si="29"/>
        <v/>
      </c>
      <c r="BX10" s="80" t="str">
        <f t="shared" si="30"/>
        <v/>
      </c>
      <c r="BY10" s="80" t="str">
        <f t="shared" si="31"/>
        <v/>
      </c>
      <c r="BZ10" s="80" t="str">
        <f t="shared" si="32"/>
        <v/>
      </c>
      <c r="CA10" s="80" t="str">
        <f t="shared" si="33"/>
        <v/>
      </c>
      <c r="CB10" s="80" t="str">
        <f t="shared" si="34"/>
        <v/>
      </c>
      <c r="CC10" s="80" t="str">
        <f t="shared" si="35"/>
        <v/>
      </c>
      <c r="CD10" s="80" t="str">
        <f t="shared" si="36"/>
        <v/>
      </c>
      <c r="CE10" s="80" t="str">
        <f t="shared" si="37"/>
        <v/>
      </c>
      <c r="CF10" s="80" t="str">
        <f t="shared" si="38"/>
        <v/>
      </c>
      <c r="CG10" s="80" t="str">
        <f t="shared" si="39"/>
        <v/>
      </c>
      <c r="CH10" s="389" t="str">
        <f t="shared" si="40"/>
        <v/>
      </c>
      <c r="CI10" s="237" t="str">
        <f t="shared" si="41"/>
        <v/>
      </c>
      <c r="CJ10" s="237" t="str">
        <f t="shared" si="42"/>
        <v/>
      </c>
      <c r="CK10" s="237" t="str">
        <f t="shared" si="43"/>
        <v/>
      </c>
      <c r="CL10" s="237" t="str">
        <f t="shared" si="44"/>
        <v/>
      </c>
      <c r="CM10" s="237" t="str">
        <f t="shared" si="45"/>
        <v/>
      </c>
      <c r="CN10" s="237" t="str">
        <f t="shared" si="46"/>
        <v/>
      </c>
      <c r="CO10" s="237" t="str">
        <f t="shared" si="47"/>
        <v/>
      </c>
      <c r="CP10" s="237" t="str">
        <f t="shared" si="48"/>
        <v/>
      </c>
      <c r="CQ10" s="237" t="str">
        <f t="shared" si="49"/>
        <v/>
      </c>
      <c r="CR10" s="237" t="str">
        <f t="shared" si="50"/>
        <v/>
      </c>
      <c r="CS10" s="237" t="str">
        <f t="shared" si="51"/>
        <v/>
      </c>
      <c r="CT10" s="237" t="str">
        <f t="shared" si="52"/>
        <v/>
      </c>
      <c r="CU10" s="237" t="str">
        <f t="shared" si="53"/>
        <v/>
      </c>
      <c r="CV10" s="237" t="str">
        <f t="shared" si="54"/>
        <v/>
      </c>
      <c r="CW10" s="237" t="str">
        <f t="shared" si="55"/>
        <v/>
      </c>
      <c r="CX10" s="237" t="str">
        <f t="shared" si="55"/>
        <v/>
      </c>
      <c r="CY10" s="237" t="str">
        <f t="shared" si="55"/>
        <v/>
      </c>
      <c r="CZ10" s="237" t="str">
        <f t="shared" si="55"/>
        <v/>
      </c>
      <c r="DA10" s="237" t="str">
        <f t="shared" si="55"/>
        <v/>
      </c>
      <c r="DB10" s="237" t="str">
        <f t="shared" si="55"/>
        <v/>
      </c>
      <c r="DC10" s="237" t="str">
        <f t="shared" si="55"/>
        <v/>
      </c>
      <c r="DD10" s="237" t="str">
        <f t="shared" si="55"/>
        <v/>
      </c>
      <c r="DE10" s="237" t="str">
        <f t="shared" si="55"/>
        <v/>
      </c>
      <c r="DF10" s="237" t="str">
        <f t="shared" si="55"/>
        <v/>
      </c>
      <c r="DG10" s="237" t="str">
        <f t="shared" si="55"/>
        <v/>
      </c>
      <c r="DH10" s="237" t="str">
        <f t="shared" si="55"/>
        <v/>
      </c>
      <c r="DI10" s="237" t="str">
        <f t="shared" si="55"/>
        <v/>
      </c>
      <c r="DJ10" s="237" t="str">
        <f t="shared" si="55"/>
        <v/>
      </c>
      <c r="DK10" s="237" t="str">
        <f t="shared" si="55"/>
        <v/>
      </c>
      <c r="DL10" s="237" t="str">
        <f t="shared" si="55"/>
        <v/>
      </c>
      <c r="DM10" s="237" t="str">
        <f t="shared" si="55"/>
        <v/>
      </c>
      <c r="DN10" s="237" t="str">
        <f t="shared" si="55"/>
        <v/>
      </c>
      <c r="DO10" s="237" t="str">
        <f t="shared" si="55"/>
        <v/>
      </c>
      <c r="DP10" s="237" t="str">
        <f t="shared" si="55"/>
        <v/>
      </c>
      <c r="DQ10" s="237" t="str">
        <f t="shared" si="55"/>
        <v/>
      </c>
      <c r="DR10" s="237" t="str">
        <f t="shared" si="55"/>
        <v/>
      </c>
      <c r="DS10" s="237" t="str">
        <f t="shared" si="55"/>
        <v/>
      </c>
      <c r="DT10" s="237" t="str">
        <f t="shared" si="55"/>
        <v/>
      </c>
      <c r="DU10" s="237" t="str">
        <f t="shared" si="55"/>
        <v/>
      </c>
      <c r="DV10" s="389"/>
    </row>
    <row r="11" spans="1:126" ht="24.75" x14ac:dyDescent="0.25">
      <c r="A11" s="625"/>
      <c r="B11" s="633" t="s">
        <v>42</v>
      </c>
      <c r="C11" s="275" t="s">
        <v>1</v>
      </c>
      <c r="D11" s="632" t="s">
        <v>46</v>
      </c>
      <c r="E11" s="252"/>
      <c r="F11" s="389">
        <f>'3 - Saisie Manuelle'!$CL$9</f>
        <v>0</v>
      </c>
      <c r="G11" s="237">
        <f>'3 - Saisie Manuelle'!$CL$10</f>
        <v>0</v>
      </c>
      <c r="H11" s="237">
        <f>'3 - Saisie Manuelle'!$CL$11</f>
        <v>0</v>
      </c>
      <c r="I11" s="237">
        <f>'3 - Saisie Manuelle'!$CL$12</f>
        <v>0</v>
      </c>
      <c r="J11" s="237">
        <f>'3 - Saisie Manuelle'!$CL$13</f>
        <v>0</v>
      </c>
      <c r="K11" s="237">
        <f>'3 - Saisie Manuelle'!$CL$14</f>
        <v>0</v>
      </c>
      <c r="L11" s="237">
        <f>'3 - Saisie Manuelle'!$CL$15</f>
        <v>0</v>
      </c>
      <c r="M11" s="237">
        <f>'3 - Saisie Manuelle'!$CL$16</f>
        <v>0</v>
      </c>
      <c r="N11" s="237">
        <f>'3 - Saisie Manuelle'!$CL$17</f>
        <v>0</v>
      </c>
      <c r="O11" s="237">
        <f>'3 - Saisie Manuelle'!$CL$18</f>
        <v>0</v>
      </c>
      <c r="P11" s="237">
        <f>'3 - Saisie Manuelle'!$CL$19</f>
        <v>0</v>
      </c>
      <c r="Q11" s="237">
        <f>'3 - Saisie Manuelle'!$CL$20</f>
        <v>0</v>
      </c>
      <c r="R11" s="237">
        <f>'3 - Saisie Manuelle'!$CL$21</f>
        <v>0</v>
      </c>
      <c r="S11" s="237">
        <f>'3 - Saisie Manuelle'!$CL$22</f>
        <v>0</v>
      </c>
      <c r="T11" s="237">
        <f>'3 - Saisie Manuelle'!$CL$23</f>
        <v>0</v>
      </c>
      <c r="U11" s="237">
        <f>'3 - Saisie Manuelle'!$CL$24</f>
        <v>0</v>
      </c>
      <c r="V11" s="237">
        <f>'3 - Saisie Manuelle'!$CL$25</f>
        <v>0</v>
      </c>
      <c r="W11" s="237">
        <f>'3 - Saisie Manuelle'!$CL$26</f>
        <v>0</v>
      </c>
      <c r="X11" s="237">
        <f>'3 - Saisie Manuelle'!$CL$27</f>
        <v>0</v>
      </c>
      <c r="Y11" s="237">
        <f>'3 - Saisie Manuelle'!$CL$28</f>
        <v>0</v>
      </c>
      <c r="Z11" s="237">
        <f>'3 - Saisie Manuelle'!$CL$29</f>
        <v>0</v>
      </c>
      <c r="AA11" s="237">
        <f>'3 - Saisie Manuelle'!$CL$30</f>
        <v>0</v>
      </c>
      <c r="AB11" s="237">
        <f>'3 - Saisie Manuelle'!$CL$31</f>
        <v>0</v>
      </c>
      <c r="AC11" s="237">
        <f>'3 - Saisie Manuelle'!$CL$32</f>
        <v>0</v>
      </c>
      <c r="AD11" s="237">
        <f>'3 - Saisie Manuelle'!$CL$33</f>
        <v>0</v>
      </c>
      <c r="AE11" s="237">
        <f>'3 - Saisie Manuelle'!$CL$34</f>
        <v>0</v>
      </c>
      <c r="AF11" s="237">
        <f>'3 - Saisie Manuelle'!$CL$35</f>
        <v>0</v>
      </c>
      <c r="AG11" s="237">
        <f>'3 - Saisie Manuelle'!$CL$36</f>
        <v>0</v>
      </c>
      <c r="AH11" s="237">
        <f>'3 - Saisie Manuelle'!$CL$37</f>
        <v>0</v>
      </c>
      <c r="AI11" s="237">
        <f>'3 - Saisie Manuelle'!$CL$38</f>
        <v>0</v>
      </c>
      <c r="AJ11" s="237">
        <f>'3 - Saisie Manuelle'!$CL$39</f>
        <v>0</v>
      </c>
      <c r="AK11" s="237">
        <f>'3 - Saisie Manuelle'!$CL$40</f>
        <v>0</v>
      </c>
      <c r="AL11" s="237">
        <f>'3 - Saisie Manuelle'!$CL$41</f>
        <v>0</v>
      </c>
      <c r="AM11" s="237">
        <f>'3 - Saisie Manuelle'!$CL$42</f>
        <v>0</v>
      </c>
      <c r="AN11" s="237">
        <f>'3 - Saisie Manuelle'!$CL$43</f>
        <v>0</v>
      </c>
      <c r="AO11" s="237">
        <f>'3 - Saisie Manuelle'!$CL$44</f>
        <v>0</v>
      </c>
      <c r="AP11" s="237">
        <f>'3 - Saisie Manuelle'!$CL$45</f>
        <v>0</v>
      </c>
      <c r="AQ11" s="237">
        <f>'3 - Saisie Manuelle'!$CL$46</f>
        <v>0</v>
      </c>
      <c r="AR11" s="237">
        <f>'3 - Saisie Manuelle'!$CL$47</f>
        <v>0</v>
      </c>
      <c r="AS11" s="237">
        <f>'3 - Saisie Manuelle'!$CL$48</f>
        <v>0</v>
      </c>
      <c r="AT11" s="389" t="str">
        <f t="shared" si="0"/>
        <v/>
      </c>
      <c r="AU11" s="237" t="str">
        <f t="shared" si="1"/>
        <v/>
      </c>
      <c r="AV11" s="237" t="str">
        <f t="shared" si="2"/>
        <v/>
      </c>
      <c r="AW11" s="237" t="str">
        <f t="shared" si="3"/>
        <v/>
      </c>
      <c r="AX11" s="237" t="str">
        <f t="shared" si="4"/>
        <v/>
      </c>
      <c r="AY11" s="237" t="str">
        <f t="shared" si="5"/>
        <v/>
      </c>
      <c r="AZ11" s="237" t="str">
        <f t="shared" si="6"/>
        <v/>
      </c>
      <c r="BA11" s="237" t="str">
        <f t="shared" si="7"/>
        <v/>
      </c>
      <c r="BB11" s="237" t="str">
        <f t="shared" si="8"/>
        <v/>
      </c>
      <c r="BC11" s="237" t="str">
        <f t="shared" si="9"/>
        <v/>
      </c>
      <c r="BD11" s="237" t="str">
        <f t="shared" si="10"/>
        <v/>
      </c>
      <c r="BE11" s="237" t="str">
        <f t="shared" si="11"/>
        <v/>
      </c>
      <c r="BF11" s="237" t="str">
        <f t="shared" si="12"/>
        <v/>
      </c>
      <c r="BG11" s="237" t="str">
        <f t="shared" si="13"/>
        <v/>
      </c>
      <c r="BH11" s="237" t="str">
        <f t="shared" si="14"/>
        <v/>
      </c>
      <c r="BI11" s="80" t="str">
        <f t="shared" si="15"/>
        <v/>
      </c>
      <c r="BJ11" s="80" t="str">
        <f t="shared" si="16"/>
        <v/>
      </c>
      <c r="BK11" s="80" t="str">
        <f t="shared" si="17"/>
        <v/>
      </c>
      <c r="BL11" s="80" t="str">
        <f t="shared" si="18"/>
        <v/>
      </c>
      <c r="BM11" s="80" t="str">
        <f t="shared" si="19"/>
        <v/>
      </c>
      <c r="BN11" s="80" t="str">
        <f t="shared" si="20"/>
        <v/>
      </c>
      <c r="BO11" s="80" t="str">
        <f t="shared" si="21"/>
        <v/>
      </c>
      <c r="BP11" s="80" t="str">
        <f t="shared" si="22"/>
        <v/>
      </c>
      <c r="BQ11" s="80" t="str">
        <f t="shared" si="23"/>
        <v/>
      </c>
      <c r="BR11" s="80" t="str">
        <f t="shared" si="24"/>
        <v/>
      </c>
      <c r="BS11" s="80" t="str">
        <f t="shared" si="25"/>
        <v/>
      </c>
      <c r="BT11" s="80" t="str">
        <f t="shared" si="26"/>
        <v/>
      </c>
      <c r="BU11" s="80" t="str">
        <f t="shared" si="27"/>
        <v/>
      </c>
      <c r="BV11" s="80" t="str">
        <f t="shared" si="28"/>
        <v/>
      </c>
      <c r="BW11" s="80" t="str">
        <f t="shared" si="29"/>
        <v/>
      </c>
      <c r="BX11" s="80" t="str">
        <f t="shared" si="30"/>
        <v/>
      </c>
      <c r="BY11" s="80" t="str">
        <f t="shared" si="31"/>
        <v/>
      </c>
      <c r="BZ11" s="80" t="str">
        <f t="shared" si="32"/>
        <v/>
      </c>
      <c r="CA11" s="80" t="str">
        <f t="shared" si="33"/>
        <v/>
      </c>
      <c r="CB11" s="80" t="str">
        <f t="shared" si="34"/>
        <v/>
      </c>
      <c r="CC11" s="80" t="str">
        <f t="shared" si="35"/>
        <v/>
      </c>
      <c r="CD11" s="80" t="str">
        <f t="shared" si="36"/>
        <v/>
      </c>
      <c r="CE11" s="80" t="str">
        <f t="shared" si="37"/>
        <v/>
      </c>
      <c r="CF11" s="80" t="str">
        <f t="shared" si="38"/>
        <v/>
      </c>
      <c r="CG11" s="80" t="str">
        <f t="shared" si="39"/>
        <v/>
      </c>
      <c r="CH11" s="389" t="str">
        <f t="shared" si="40"/>
        <v/>
      </c>
      <c r="CI11" s="237" t="str">
        <f t="shared" si="41"/>
        <v/>
      </c>
      <c r="CJ11" s="237" t="str">
        <f t="shared" si="42"/>
        <v/>
      </c>
      <c r="CK11" s="237" t="str">
        <f t="shared" si="43"/>
        <v/>
      </c>
      <c r="CL11" s="237" t="str">
        <f t="shared" si="44"/>
        <v/>
      </c>
      <c r="CM11" s="237" t="str">
        <f t="shared" si="45"/>
        <v/>
      </c>
      <c r="CN11" s="237" t="str">
        <f t="shared" si="46"/>
        <v/>
      </c>
      <c r="CO11" s="237" t="str">
        <f t="shared" si="47"/>
        <v/>
      </c>
      <c r="CP11" s="237" t="str">
        <f t="shared" si="48"/>
        <v/>
      </c>
      <c r="CQ11" s="237" t="str">
        <f t="shared" si="49"/>
        <v/>
      </c>
      <c r="CR11" s="237" t="str">
        <f t="shared" si="50"/>
        <v/>
      </c>
      <c r="CS11" s="237" t="str">
        <f t="shared" si="51"/>
        <v/>
      </c>
      <c r="CT11" s="237" t="str">
        <f t="shared" si="52"/>
        <v/>
      </c>
      <c r="CU11" s="237" t="str">
        <f t="shared" si="53"/>
        <v/>
      </c>
      <c r="CV11" s="237" t="str">
        <f t="shared" si="54"/>
        <v/>
      </c>
      <c r="CW11" s="237" t="str">
        <f t="shared" si="55"/>
        <v/>
      </c>
      <c r="CX11" s="237" t="str">
        <f t="shared" si="55"/>
        <v/>
      </c>
      <c r="CY11" s="237" t="str">
        <f t="shared" si="55"/>
        <v/>
      </c>
      <c r="CZ11" s="237" t="str">
        <f t="shared" si="55"/>
        <v/>
      </c>
      <c r="DA11" s="237" t="str">
        <f t="shared" si="55"/>
        <v/>
      </c>
      <c r="DB11" s="237" t="str">
        <f t="shared" si="55"/>
        <v/>
      </c>
      <c r="DC11" s="237" t="str">
        <f t="shared" si="55"/>
        <v/>
      </c>
      <c r="DD11" s="237" t="str">
        <f t="shared" si="55"/>
        <v/>
      </c>
      <c r="DE11" s="237" t="str">
        <f t="shared" si="55"/>
        <v/>
      </c>
      <c r="DF11" s="237" t="str">
        <f t="shared" si="55"/>
        <v/>
      </c>
      <c r="DG11" s="237" t="str">
        <f t="shared" si="55"/>
        <v/>
      </c>
      <c r="DH11" s="237" t="str">
        <f t="shared" si="55"/>
        <v/>
      </c>
      <c r="DI11" s="237" t="str">
        <f t="shared" si="55"/>
        <v/>
      </c>
      <c r="DJ11" s="237" t="str">
        <f t="shared" si="55"/>
        <v/>
      </c>
      <c r="DK11" s="237" t="str">
        <f t="shared" si="55"/>
        <v/>
      </c>
      <c r="DL11" s="237" t="str">
        <f t="shared" si="55"/>
        <v/>
      </c>
      <c r="DM11" s="237" t="str">
        <f t="shared" si="55"/>
        <v/>
      </c>
      <c r="DN11" s="237" t="str">
        <f t="shared" si="55"/>
        <v/>
      </c>
      <c r="DO11" s="237" t="str">
        <f t="shared" si="55"/>
        <v/>
      </c>
      <c r="DP11" s="237" t="str">
        <f t="shared" si="55"/>
        <v/>
      </c>
      <c r="DQ11" s="237" t="str">
        <f t="shared" si="55"/>
        <v/>
      </c>
      <c r="DR11" s="237" t="str">
        <f t="shared" si="55"/>
        <v/>
      </c>
      <c r="DS11" s="237" t="str">
        <f t="shared" si="55"/>
        <v/>
      </c>
      <c r="DT11" s="237" t="str">
        <f t="shared" si="55"/>
        <v/>
      </c>
      <c r="DU11" s="237" t="str">
        <f t="shared" si="55"/>
        <v/>
      </c>
      <c r="DV11" s="389"/>
    </row>
    <row r="12" spans="1:126" ht="48" customHeight="1" x14ac:dyDescent="0.25">
      <c r="A12" s="625"/>
      <c r="B12" s="630"/>
      <c r="C12" s="280" t="s">
        <v>2</v>
      </c>
      <c r="D12" s="631"/>
      <c r="E12" s="157"/>
      <c r="F12" s="389"/>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7"/>
      <c r="AI12" s="237"/>
      <c r="AJ12" s="237"/>
      <c r="AK12" s="237"/>
      <c r="AL12" s="237"/>
      <c r="AM12" s="237"/>
      <c r="AN12" s="237"/>
      <c r="AO12" s="237"/>
      <c r="AP12" s="237"/>
      <c r="AQ12" s="237"/>
      <c r="AR12" s="237"/>
      <c r="AS12" s="237"/>
      <c r="AT12" s="389" t="str">
        <f t="shared" si="0"/>
        <v/>
      </c>
      <c r="AU12" s="237" t="str">
        <f t="shared" si="1"/>
        <v/>
      </c>
      <c r="AV12" s="237" t="str">
        <f t="shared" si="2"/>
        <v/>
      </c>
      <c r="AW12" s="237" t="str">
        <f t="shared" si="3"/>
        <v/>
      </c>
      <c r="AX12" s="237" t="str">
        <f t="shared" si="4"/>
        <v/>
      </c>
      <c r="AY12" s="237" t="str">
        <f t="shared" si="5"/>
        <v/>
      </c>
      <c r="AZ12" s="237" t="str">
        <f t="shared" si="6"/>
        <v/>
      </c>
      <c r="BA12" s="237" t="str">
        <f t="shared" si="7"/>
        <v/>
      </c>
      <c r="BB12" s="237" t="str">
        <f t="shared" si="8"/>
        <v/>
      </c>
      <c r="BC12" s="237" t="str">
        <f t="shared" si="9"/>
        <v/>
      </c>
      <c r="BD12" s="237" t="str">
        <f t="shared" si="10"/>
        <v/>
      </c>
      <c r="BE12" s="237" t="str">
        <f t="shared" si="11"/>
        <v/>
      </c>
      <c r="BF12" s="237" t="str">
        <f t="shared" si="12"/>
        <v/>
      </c>
      <c r="BG12" s="237" t="str">
        <f t="shared" si="13"/>
        <v/>
      </c>
      <c r="BH12" s="237" t="str">
        <f t="shared" si="14"/>
        <v/>
      </c>
      <c r="BI12" s="80" t="str">
        <f t="shared" si="15"/>
        <v/>
      </c>
      <c r="BJ12" s="80" t="str">
        <f t="shared" si="16"/>
        <v/>
      </c>
      <c r="BK12" s="80" t="str">
        <f t="shared" si="17"/>
        <v/>
      </c>
      <c r="BL12" s="80" t="str">
        <f t="shared" si="18"/>
        <v/>
      </c>
      <c r="BM12" s="80" t="str">
        <f t="shared" si="19"/>
        <v/>
      </c>
      <c r="BN12" s="80" t="str">
        <f t="shared" si="20"/>
        <v/>
      </c>
      <c r="BO12" s="80" t="str">
        <f t="shared" si="21"/>
        <v/>
      </c>
      <c r="BP12" s="80" t="str">
        <f t="shared" si="22"/>
        <v/>
      </c>
      <c r="BQ12" s="80" t="str">
        <f t="shared" si="23"/>
        <v/>
      </c>
      <c r="BR12" s="80" t="str">
        <f t="shared" si="24"/>
        <v/>
      </c>
      <c r="BS12" s="80" t="str">
        <f t="shared" si="25"/>
        <v/>
      </c>
      <c r="BT12" s="80" t="str">
        <f t="shared" si="26"/>
        <v/>
      </c>
      <c r="BU12" s="80" t="str">
        <f t="shared" si="27"/>
        <v/>
      </c>
      <c r="BV12" s="80" t="str">
        <f t="shared" si="28"/>
        <v/>
      </c>
      <c r="BW12" s="80" t="str">
        <f t="shared" si="29"/>
        <v/>
      </c>
      <c r="BX12" s="80" t="str">
        <f t="shared" si="30"/>
        <v/>
      </c>
      <c r="BY12" s="80" t="str">
        <f t="shared" si="31"/>
        <v/>
      </c>
      <c r="BZ12" s="80" t="str">
        <f t="shared" si="32"/>
        <v/>
      </c>
      <c r="CA12" s="80" t="str">
        <f t="shared" si="33"/>
        <v/>
      </c>
      <c r="CB12" s="80" t="str">
        <f t="shared" si="34"/>
        <v/>
      </c>
      <c r="CC12" s="80" t="str">
        <f t="shared" si="35"/>
        <v/>
      </c>
      <c r="CD12" s="80" t="str">
        <f t="shared" si="36"/>
        <v/>
      </c>
      <c r="CE12" s="80" t="str">
        <f t="shared" si="37"/>
        <v/>
      </c>
      <c r="CF12" s="80" t="str">
        <f t="shared" si="38"/>
        <v/>
      </c>
      <c r="CG12" s="80" t="str">
        <f t="shared" si="39"/>
        <v/>
      </c>
      <c r="CH12" s="389" t="str">
        <f t="shared" si="40"/>
        <v/>
      </c>
      <c r="CI12" s="237" t="str">
        <f t="shared" si="41"/>
        <v/>
      </c>
      <c r="CJ12" s="237" t="str">
        <f t="shared" si="42"/>
        <v/>
      </c>
      <c r="CK12" s="237" t="str">
        <f t="shared" si="43"/>
        <v/>
      </c>
      <c r="CL12" s="237" t="str">
        <f t="shared" si="44"/>
        <v/>
      </c>
      <c r="CM12" s="237" t="str">
        <f t="shared" si="45"/>
        <v/>
      </c>
      <c r="CN12" s="237" t="str">
        <f t="shared" si="46"/>
        <v/>
      </c>
      <c r="CO12" s="237" t="str">
        <f t="shared" si="47"/>
        <v/>
      </c>
      <c r="CP12" s="237" t="str">
        <f t="shared" si="48"/>
        <v/>
      </c>
      <c r="CQ12" s="237" t="str">
        <f t="shared" si="49"/>
        <v/>
      </c>
      <c r="CR12" s="237" t="str">
        <f t="shared" si="50"/>
        <v/>
      </c>
      <c r="CS12" s="237" t="str">
        <f t="shared" si="51"/>
        <v/>
      </c>
      <c r="CT12" s="237" t="str">
        <f t="shared" si="52"/>
        <v/>
      </c>
      <c r="CU12" s="237" t="str">
        <f t="shared" si="53"/>
        <v/>
      </c>
      <c r="CV12" s="237" t="str">
        <f t="shared" si="54"/>
        <v/>
      </c>
      <c r="CW12" s="237" t="str">
        <f t="shared" si="55"/>
        <v/>
      </c>
      <c r="CX12" s="237" t="str">
        <f t="shared" si="55"/>
        <v/>
      </c>
      <c r="CY12" s="237" t="str">
        <f t="shared" si="55"/>
        <v/>
      </c>
      <c r="CZ12" s="237" t="str">
        <f t="shared" si="55"/>
        <v/>
      </c>
      <c r="DA12" s="237" t="str">
        <f t="shared" si="55"/>
        <v/>
      </c>
      <c r="DB12" s="237" t="str">
        <f t="shared" si="55"/>
        <v/>
      </c>
      <c r="DC12" s="237" t="str">
        <f t="shared" si="55"/>
        <v/>
      </c>
      <c r="DD12" s="237" t="str">
        <f t="shared" si="55"/>
        <v/>
      </c>
      <c r="DE12" s="237" t="str">
        <f t="shared" si="55"/>
        <v/>
      </c>
      <c r="DF12" s="237" t="str">
        <f t="shared" si="55"/>
        <v/>
      </c>
      <c r="DG12" s="237" t="str">
        <f t="shared" si="55"/>
        <v/>
      </c>
      <c r="DH12" s="237" t="str">
        <f t="shared" si="55"/>
        <v/>
      </c>
      <c r="DI12" s="237" t="str">
        <f t="shared" si="55"/>
        <v/>
      </c>
      <c r="DJ12" s="237" t="str">
        <f t="shared" si="55"/>
        <v/>
      </c>
      <c r="DK12" s="237" t="str">
        <f t="shared" si="55"/>
        <v/>
      </c>
      <c r="DL12" s="237" t="str">
        <f t="shared" si="55"/>
        <v/>
      </c>
      <c r="DM12" s="237" t="str">
        <f t="shared" si="55"/>
        <v/>
      </c>
      <c r="DN12" s="237" t="str">
        <f t="shared" si="55"/>
        <v/>
      </c>
      <c r="DO12" s="237" t="str">
        <f t="shared" si="55"/>
        <v/>
      </c>
      <c r="DP12" s="237" t="str">
        <f t="shared" si="55"/>
        <v/>
      </c>
      <c r="DQ12" s="237" t="str">
        <f t="shared" si="55"/>
        <v/>
      </c>
      <c r="DR12" s="237" t="str">
        <f t="shared" si="55"/>
        <v/>
      </c>
      <c r="DS12" s="237" t="str">
        <f t="shared" si="55"/>
        <v/>
      </c>
      <c r="DT12" s="237" t="str">
        <f t="shared" si="55"/>
        <v/>
      </c>
      <c r="DU12" s="237" t="str">
        <f t="shared" si="55"/>
        <v/>
      </c>
      <c r="DV12" s="389"/>
    </row>
    <row r="13" spans="1:126" ht="49.5" x14ac:dyDescent="0.25">
      <c r="A13" s="625"/>
      <c r="B13" s="630"/>
      <c r="C13" s="280" t="s">
        <v>5</v>
      </c>
      <c r="D13" s="631"/>
      <c r="E13" s="157"/>
      <c r="F13" s="389"/>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7"/>
      <c r="AL13" s="237"/>
      <c r="AM13" s="237"/>
      <c r="AN13" s="237"/>
      <c r="AO13" s="237"/>
      <c r="AP13" s="237"/>
      <c r="AQ13" s="237"/>
      <c r="AR13" s="237"/>
      <c r="AS13" s="237"/>
      <c r="AT13" s="389" t="str">
        <f t="shared" si="0"/>
        <v/>
      </c>
      <c r="AU13" s="237" t="str">
        <f t="shared" si="1"/>
        <v/>
      </c>
      <c r="AV13" s="237" t="str">
        <f t="shared" si="2"/>
        <v/>
      </c>
      <c r="AW13" s="237" t="str">
        <f t="shared" si="3"/>
        <v/>
      </c>
      <c r="AX13" s="237" t="str">
        <f t="shared" si="4"/>
        <v/>
      </c>
      <c r="AY13" s="237" t="str">
        <f t="shared" si="5"/>
        <v/>
      </c>
      <c r="AZ13" s="237" t="str">
        <f t="shared" si="6"/>
        <v/>
      </c>
      <c r="BA13" s="237" t="str">
        <f t="shared" si="7"/>
        <v/>
      </c>
      <c r="BB13" s="237" t="str">
        <f t="shared" si="8"/>
        <v/>
      </c>
      <c r="BC13" s="237" t="str">
        <f t="shared" si="9"/>
        <v/>
      </c>
      <c r="BD13" s="237" t="str">
        <f t="shared" si="10"/>
        <v/>
      </c>
      <c r="BE13" s="237" t="str">
        <f t="shared" si="11"/>
        <v/>
      </c>
      <c r="BF13" s="237" t="str">
        <f t="shared" si="12"/>
        <v/>
      </c>
      <c r="BG13" s="237" t="str">
        <f t="shared" si="13"/>
        <v/>
      </c>
      <c r="BH13" s="237" t="str">
        <f t="shared" si="14"/>
        <v/>
      </c>
      <c r="BI13" s="80" t="str">
        <f t="shared" si="15"/>
        <v/>
      </c>
      <c r="BJ13" s="80" t="str">
        <f t="shared" si="16"/>
        <v/>
      </c>
      <c r="BK13" s="80" t="str">
        <f t="shared" si="17"/>
        <v/>
      </c>
      <c r="BL13" s="80" t="str">
        <f t="shared" si="18"/>
        <v/>
      </c>
      <c r="BM13" s="80" t="str">
        <f t="shared" si="19"/>
        <v/>
      </c>
      <c r="BN13" s="80" t="str">
        <f t="shared" si="20"/>
        <v/>
      </c>
      <c r="BO13" s="80" t="str">
        <f t="shared" si="21"/>
        <v/>
      </c>
      <c r="BP13" s="80" t="str">
        <f t="shared" si="22"/>
        <v/>
      </c>
      <c r="BQ13" s="80" t="str">
        <f t="shared" si="23"/>
        <v/>
      </c>
      <c r="BR13" s="80" t="str">
        <f t="shared" si="24"/>
        <v/>
      </c>
      <c r="BS13" s="80" t="str">
        <f t="shared" si="25"/>
        <v/>
      </c>
      <c r="BT13" s="80" t="str">
        <f t="shared" si="26"/>
        <v/>
      </c>
      <c r="BU13" s="80" t="str">
        <f t="shared" si="27"/>
        <v/>
      </c>
      <c r="BV13" s="80" t="str">
        <f t="shared" si="28"/>
        <v/>
      </c>
      <c r="BW13" s="80" t="str">
        <f t="shared" si="29"/>
        <v/>
      </c>
      <c r="BX13" s="80" t="str">
        <f t="shared" si="30"/>
        <v/>
      </c>
      <c r="BY13" s="80" t="str">
        <f t="shared" si="31"/>
        <v/>
      </c>
      <c r="BZ13" s="80" t="str">
        <f t="shared" si="32"/>
        <v/>
      </c>
      <c r="CA13" s="80" t="str">
        <f t="shared" si="33"/>
        <v/>
      </c>
      <c r="CB13" s="80" t="str">
        <f t="shared" si="34"/>
        <v/>
      </c>
      <c r="CC13" s="80" t="str">
        <f t="shared" si="35"/>
        <v/>
      </c>
      <c r="CD13" s="80" t="str">
        <f t="shared" si="36"/>
        <v/>
      </c>
      <c r="CE13" s="80" t="str">
        <f t="shared" si="37"/>
        <v/>
      </c>
      <c r="CF13" s="80" t="str">
        <f t="shared" si="38"/>
        <v/>
      </c>
      <c r="CG13" s="80" t="str">
        <f t="shared" si="39"/>
        <v/>
      </c>
      <c r="CH13" s="389" t="str">
        <f t="shared" si="40"/>
        <v/>
      </c>
      <c r="CI13" s="237" t="str">
        <f t="shared" si="41"/>
        <v/>
      </c>
      <c r="CJ13" s="237" t="str">
        <f t="shared" si="42"/>
        <v/>
      </c>
      <c r="CK13" s="237" t="str">
        <f t="shared" si="43"/>
        <v/>
      </c>
      <c r="CL13" s="237" t="str">
        <f t="shared" si="44"/>
        <v/>
      </c>
      <c r="CM13" s="237" t="str">
        <f t="shared" si="45"/>
        <v/>
      </c>
      <c r="CN13" s="237" t="str">
        <f t="shared" si="46"/>
        <v/>
      </c>
      <c r="CO13" s="237" t="str">
        <f t="shared" si="47"/>
        <v/>
      </c>
      <c r="CP13" s="237" t="str">
        <f t="shared" si="48"/>
        <v/>
      </c>
      <c r="CQ13" s="237" t="str">
        <f t="shared" si="49"/>
        <v/>
      </c>
      <c r="CR13" s="237" t="str">
        <f t="shared" si="50"/>
        <v/>
      </c>
      <c r="CS13" s="237" t="str">
        <f t="shared" si="51"/>
        <v/>
      </c>
      <c r="CT13" s="237" t="str">
        <f t="shared" si="52"/>
        <v/>
      </c>
      <c r="CU13" s="237" t="str">
        <f t="shared" si="53"/>
        <v/>
      </c>
      <c r="CV13" s="237" t="str">
        <f t="shared" si="54"/>
        <v/>
      </c>
      <c r="CW13" s="237" t="str">
        <f t="shared" si="55"/>
        <v/>
      </c>
      <c r="CX13" s="237" t="str">
        <f t="shared" si="55"/>
        <v/>
      </c>
      <c r="CY13" s="237" t="str">
        <f t="shared" si="55"/>
        <v/>
      </c>
      <c r="CZ13" s="237" t="str">
        <f t="shared" si="55"/>
        <v/>
      </c>
      <c r="DA13" s="237" t="str">
        <f t="shared" si="55"/>
        <v/>
      </c>
      <c r="DB13" s="237" t="str">
        <f t="shared" si="55"/>
        <v/>
      </c>
      <c r="DC13" s="237" t="str">
        <f t="shared" si="55"/>
        <v/>
      </c>
      <c r="DD13" s="237" t="str">
        <f t="shared" si="55"/>
        <v/>
      </c>
      <c r="DE13" s="237" t="str">
        <f t="shared" si="55"/>
        <v/>
      </c>
      <c r="DF13" s="237" t="str">
        <f t="shared" si="55"/>
        <v/>
      </c>
      <c r="DG13" s="237" t="str">
        <f t="shared" si="55"/>
        <v/>
      </c>
      <c r="DH13" s="237" t="str">
        <f t="shared" si="55"/>
        <v/>
      </c>
      <c r="DI13" s="237" t="str">
        <f t="shared" si="55"/>
        <v/>
      </c>
      <c r="DJ13" s="237" t="str">
        <f t="shared" si="55"/>
        <v/>
      </c>
      <c r="DK13" s="237" t="str">
        <f t="shared" si="55"/>
        <v/>
      </c>
      <c r="DL13" s="237" t="str">
        <f t="shared" si="55"/>
        <v/>
      </c>
      <c r="DM13" s="237" t="str">
        <f t="shared" si="55"/>
        <v/>
      </c>
      <c r="DN13" s="237" t="str">
        <f t="shared" si="55"/>
        <v/>
      </c>
      <c r="DO13" s="237" t="str">
        <f t="shared" si="55"/>
        <v/>
      </c>
      <c r="DP13" s="237" t="str">
        <f t="shared" si="55"/>
        <v/>
      </c>
      <c r="DQ13" s="237" t="str">
        <f t="shared" si="55"/>
        <v/>
      </c>
      <c r="DR13" s="237" t="str">
        <f t="shared" si="55"/>
        <v/>
      </c>
      <c r="DS13" s="237" t="str">
        <f t="shared" si="55"/>
        <v/>
      </c>
      <c r="DT13" s="237" t="str">
        <f t="shared" si="55"/>
        <v/>
      </c>
      <c r="DU13" s="237" t="str">
        <f t="shared" si="55"/>
        <v/>
      </c>
      <c r="DV13" s="389"/>
    </row>
    <row r="14" spans="1:126" ht="24.75" x14ac:dyDescent="0.25">
      <c r="A14" s="625"/>
      <c r="B14" s="630" t="s">
        <v>43</v>
      </c>
      <c r="C14" s="280" t="s">
        <v>4</v>
      </c>
      <c r="D14" s="631" t="s">
        <v>47</v>
      </c>
      <c r="E14" s="157"/>
      <c r="F14" s="389">
        <f>'3 - Saisie Manuelle'!$CM$9</f>
        <v>0</v>
      </c>
      <c r="G14" s="237">
        <f>'3 - Saisie Manuelle'!$CM$10</f>
        <v>0</v>
      </c>
      <c r="H14" s="237">
        <f>'3 - Saisie Manuelle'!$CM$11</f>
        <v>0</v>
      </c>
      <c r="I14" s="237">
        <f>'3 - Saisie Manuelle'!$CM$12</f>
        <v>0</v>
      </c>
      <c r="J14" s="237">
        <f>'3 - Saisie Manuelle'!$CM$13</f>
        <v>0</v>
      </c>
      <c r="K14" s="237">
        <f>'3 - Saisie Manuelle'!$CM$14</f>
        <v>0</v>
      </c>
      <c r="L14" s="237">
        <f>'3 - Saisie Manuelle'!$CM$15</f>
        <v>0</v>
      </c>
      <c r="M14" s="237">
        <f>'3 - Saisie Manuelle'!$CM$16</f>
        <v>0</v>
      </c>
      <c r="N14" s="237">
        <f>'3 - Saisie Manuelle'!$CM$17</f>
        <v>0</v>
      </c>
      <c r="O14" s="237">
        <f>'3 - Saisie Manuelle'!$CM$18</f>
        <v>0</v>
      </c>
      <c r="P14" s="237">
        <f>'3 - Saisie Manuelle'!$CM$19</f>
        <v>0</v>
      </c>
      <c r="Q14" s="237">
        <f>'3 - Saisie Manuelle'!$CM$20</f>
        <v>0</v>
      </c>
      <c r="R14" s="237">
        <f>'3 - Saisie Manuelle'!$CM$21</f>
        <v>0</v>
      </c>
      <c r="S14" s="237">
        <f>'3 - Saisie Manuelle'!$CM$22</f>
        <v>0</v>
      </c>
      <c r="T14" s="237">
        <f>'3 - Saisie Manuelle'!$CM$23</f>
        <v>0</v>
      </c>
      <c r="U14" s="237">
        <f>'3 - Saisie Manuelle'!$CM$24</f>
        <v>0</v>
      </c>
      <c r="V14" s="237">
        <f>'3 - Saisie Manuelle'!$CM$25</f>
        <v>0</v>
      </c>
      <c r="W14" s="237">
        <f>'3 - Saisie Manuelle'!$CM$26</f>
        <v>0</v>
      </c>
      <c r="X14" s="237">
        <f>'3 - Saisie Manuelle'!$CM$27</f>
        <v>0</v>
      </c>
      <c r="Y14" s="237">
        <f>'3 - Saisie Manuelle'!$CM$28</f>
        <v>0</v>
      </c>
      <c r="Z14" s="237">
        <f>'3 - Saisie Manuelle'!$CM$29</f>
        <v>0</v>
      </c>
      <c r="AA14" s="237">
        <f>'3 - Saisie Manuelle'!$CM$30</f>
        <v>0</v>
      </c>
      <c r="AB14" s="237">
        <f>'3 - Saisie Manuelle'!$CM$31</f>
        <v>0</v>
      </c>
      <c r="AC14" s="237">
        <f>'3 - Saisie Manuelle'!$CM$32</f>
        <v>0</v>
      </c>
      <c r="AD14" s="237">
        <f>'3 - Saisie Manuelle'!$CM$33</f>
        <v>0</v>
      </c>
      <c r="AE14" s="237">
        <f>'3 - Saisie Manuelle'!$CM$34</f>
        <v>0</v>
      </c>
      <c r="AF14" s="237">
        <f>'3 - Saisie Manuelle'!$CM$35</f>
        <v>0</v>
      </c>
      <c r="AG14" s="237">
        <f>'3 - Saisie Manuelle'!$CM$36</f>
        <v>0</v>
      </c>
      <c r="AH14" s="237">
        <f>'3 - Saisie Manuelle'!$CM$37</f>
        <v>0</v>
      </c>
      <c r="AI14" s="237">
        <f>'3 - Saisie Manuelle'!$CM$38</f>
        <v>0</v>
      </c>
      <c r="AJ14" s="237">
        <f>'3 - Saisie Manuelle'!$CM$39</f>
        <v>0</v>
      </c>
      <c r="AK14" s="237">
        <f>'3 - Saisie Manuelle'!$CM$40</f>
        <v>0</v>
      </c>
      <c r="AL14" s="237">
        <f>'3 - Saisie Manuelle'!$CM$41</f>
        <v>0</v>
      </c>
      <c r="AM14" s="237">
        <f>'3 - Saisie Manuelle'!$CM$42</f>
        <v>0</v>
      </c>
      <c r="AN14" s="237">
        <f>'3 - Saisie Manuelle'!$CM$43</f>
        <v>0</v>
      </c>
      <c r="AO14" s="237">
        <f>'3 - Saisie Manuelle'!$CM$44</f>
        <v>0</v>
      </c>
      <c r="AP14" s="237">
        <f>'3 - Saisie Manuelle'!$CM$45</f>
        <v>0</v>
      </c>
      <c r="AQ14" s="237">
        <f>'3 - Saisie Manuelle'!$CM$46</f>
        <v>0</v>
      </c>
      <c r="AR14" s="237">
        <f>'3 - Saisie Manuelle'!$CM$47</f>
        <v>0</v>
      </c>
      <c r="AS14" s="237">
        <f>'3 - Saisie Manuelle'!$CM$48</f>
        <v>0</v>
      </c>
      <c r="AT14" s="389" t="str">
        <f t="shared" si="0"/>
        <v/>
      </c>
      <c r="AU14" s="237" t="str">
        <f t="shared" si="1"/>
        <v/>
      </c>
      <c r="AV14" s="237" t="str">
        <f t="shared" si="2"/>
        <v/>
      </c>
      <c r="AW14" s="237" t="str">
        <f t="shared" si="3"/>
        <v/>
      </c>
      <c r="AX14" s="237" t="str">
        <f t="shared" si="4"/>
        <v/>
      </c>
      <c r="AY14" s="237" t="str">
        <f t="shared" si="5"/>
        <v/>
      </c>
      <c r="AZ14" s="237" t="str">
        <f t="shared" si="6"/>
        <v/>
      </c>
      <c r="BA14" s="237" t="str">
        <f t="shared" si="7"/>
        <v/>
      </c>
      <c r="BB14" s="237" t="str">
        <f t="shared" si="8"/>
        <v/>
      </c>
      <c r="BC14" s="237" t="str">
        <f t="shared" si="9"/>
        <v/>
      </c>
      <c r="BD14" s="237" t="str">
        <f t="shared" si="10"/>
        <v/>
      </c>
      <c r="BE14" s="237" t="str">
        <f t="shared" si="11"/>
        <v/>
      </c>
      <c r="BF14" s="237" t="str">
        <f t="shared" si="12"/>
        <v/>
      </c>
      <c r="BG14" s="237" t="str">
        <f t="shared" si="13"/>
        <v/>
      </c>
      <c r="BH14" s="237" t="str">
        <f t="shared" si="14"/>
        <v/>
      </c>
      <c r="BI14" s="80" t="str">
        <f t="shared" si="15"/>
        <v/>
      </c>
      <c r="BJ14" s="80" t="str">
        <f t="shared" si="16"/>
        <v/>
      </c>
      <c r="BK14" s="80" t="str">
        <f t="shared" si="17"/>
        <v/>
      </c>
      <c r="BL14" s="80" t="str">
        <f t="shared" si="18"/>
        <v/>
      </c>
      <c r="BM14" s="80" t="str">
        <f t="shared" si="19"/>
        <v/>
      </c>
      <c r="BN14" s="80" t="str">
        <f t="shared" si="20"/>
        <v/>
      </c>
      <c r="BO14" s="80" t="str">
        <f t="shared" si="21"/>
        <v/>
      </c>
      <c r="BP14" s="80" t="str">
        <f t="shared" si="22"/>
        <v/>
      </c>
      <c r="BQ14" s="80" t="str">
        <f t="shared" si="23"/>
        <v/>
      </c>
      <c r="BR14" s="80" t="str">
        <f t="shared" si="24"/>
        <v/>
      </c>
      <c r="BS14" s="80" t="str">
        <f t="shared" si="25"/>
        <v/>
      </c>
      <c r="BT14" s="80" t="str">
        <f t="shared" si="26"/>
        <v/>
      </c>
      <c r="BU14" s="80" t="str">
        <f t="shared" si="27"/>
        <v/>
      </c>
      <c r="BV14" s="80" t="str">
        <f t="shared" si="28"/>
        <v/>
      </c>
      <c r="BW14" s="80" t="str">
        <f t="shared" si="29"/>
        <v/>
      </c>
      <c r="BX14" s="80" t="str">
        <f t="shared" si="30"/>
        <v/>
      </c>
      <c r="BY14" s="80" t="str">
        <f t="shared" si="31"/>
        <v/>
      </c>
      <c r="BZ14" s="80" t="str">
        <f t="shared" si="32"/>
        <v/>
      </c>
      <c r="CA14" s="80" t="str">
        <f t="shared" si="33"/>
        <v/>
      </c>
      <c r="CB14" s="80" t="str">
        <f t="shared" si="34"/>
        <v/>
      </c>
      <c r="CC14" s="80" t="str">
        <f t="shared" si="35"/>
        <v/>
      </c>
      <c r="CD14" s="80" t="str">
        <f t="shared" si="36"/>
        <v/>
      </c>
      <c r="CE14" s="80" t="str">
        <f t="shared" si="37"/>
        <v/>
      </c>
      <c r="CF14" s="80" t="str">
        <f t="shared" si="38"/>
        <v/>
      </c>
      <c r="CG14" s="80" t="str">
        <f t="shared" si="39"/>
        <v/>
      </c>
      <c r="CH14" s="389" t="str">
        <f t="shared" si="40"/>
        <v/>
      </c>
      <c r="CI14" s="237" t="str">
        <f t="shared" si="41"/>
        <v/>
      </c>
      <c r="CJ14" s="237" t="str">
        <f t="shared" si="42"/>
        <v/>
      </c>
      <c r="CK14" s="237" t="str">
        <f t="shared" si="43"/>
        <v/>
      </c>
      <c r="CL14" s="237" t="str">
        <f t="shared" si="44"/>
        <v/>
      </c>
      <c r="CM14" s="237" t="str">
        <f t="shared" si="45"/>
        <v/>
      </c>
      <c r="CN14" s="237" t="str">
        <f t="shared" si="46"/>
        <v/>
      </c>
      <c r="CO14" s="237" t="str">
        <f t="shared" si="47"/>
        <v/>
      </c>
      <c r="CP14" s="237" t="str">
        <f t="shared" si="48"/>
        <v/>
      </c>
      <c r="CQ14" s="237" t="str">
        <f t="shared" si="49"/>
        <v/>
      </c>
      <c r="CR14" s="237" t="str">
        <f t="shared" si="50"/>
        <v/>
      </c>
      <c r="CS14" s="237" t="str">
        <f t="shared" si="51"/>
        <v/>
      </c>
      <c r="CT14" s="237" t="str">
        <f t="shared" si="52"/>
        <v/>
      </c>
      <c r="CU14" s="237" t="str">
        <f t="shared" si="53"/>
        <v/>
      </c>
      <c r="CV14" s="237" t="str">
        <f t="shared" si="54"/>
        <v/>
      </c>
      <c r="CW14" s="237" t="str">
        <f t="shared" si="55"/>
        <v/>
      </c>
      <c r="CX14" s="237" t="str">
        <f t="shared" si="55"/>
        <v/>
      </c>
      <c r="CY14" s="237" t="str">
        <f t="shared" si="55"/>
        <v/>
      </c>
      <c r="CZ14" s="237" t="str">
        <f t="shared" si="55"/>
        <v/>
      </c>
      <c r="DA14" s="237" t="str">
        <f t="shared" si="55"/>
        <v/>
      </c>
      <c r="DB14" s="237" t="str">
        <f t="shared" si="55"/>
        <v/>
      </c>
      <c r="DC14" s="237" t="str">
        <f t="shared" si="55"/>
        <v/>
      </c>
      <c r="DD14" s="237" t="str">
        <f t="shared" si="55"/>
        <v/>
      </c>
      <c r="DE14" s="237" t="str">
        <f t="shared" si="55"/>
        <v/>
      </c>
      <c r="DF14" s="237" t="str">
        <f t="shared" si="55"/>
        <v/>
      </c>
      <c r="DG14" s="237" t="str">
        <f t="shared" si="55"/>
        <v/>
      </c>
      <c r="DH14" s="237" t="str">
        <f t="shared" si="55"/>
        <v/>
      </c>
      <c r="DI14" s="237" t="str">
        <f t="shared" si="55"/>
        <v/>
      </c>
      <c r="DJ14" s="237" t="str">
        <f t="shared" si="55"/>
        <v/>
      </c>
      <c r="DK14" s="237" t="str">
        <f t="shared" si="55"/>
        <v/>
      </c>
      <c r="DL14" s="237" t="str">
        <f t="shared" si="55"/>
        <v/>
      </c>
      <c r="DM14" s="237" t="str">
        <f t="shared" si="55"/>
        <v/>
      </c>
      <c r="DN14" s="237" t="str">
        <f t="shared" si="55"/>
        <v/>
      </c>
      <c r="DO14" s="237" t="str">
        <f t="shared" si="55"/>
        <v/>
      </c>
      <c r="DP14" s="237" t="str">
        <f t="shared" si="55"/>
        <v/>
      </c>
      <c r="DQ14" s="237" t="str">
        <f t="shared" si="55"/>
        <v/>
      </c>
      <c r="DR14" s="237" t="str">
        <f t="shared" si="55"/>
        <v/>
      </c>
      <c r="DS14" s="237" t="str">
        <f t="shared" si="55"/>
        <v/>
      </c>
      <c r="DT14" s="237" t="str">
        <f t="shared" si="55"/>
        <v/>
      </c>
      <c r="DU14" s="237" t="str">
        <f t="shared" si="55"/>
        <v/>
      </c>
      <c r="DV14" s="389"/>
    </row>
    <row r="15" spans="1:126" ht="49.5" x14ac:dyDescent="0.25">
      <c r="A15" s="625"/>
      <c r="B15" s="630"/>
      <c r="C15" s="280" t="s">
        <v>5</v>
      </c>
      <c r="D15" s="631"/>
      <c r="E15" s="157"/>
      <c r="F15" s="389"/>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389" t="str">
        <f t="shared" si="0"/>
        <v/>
      </c>
      <c r="AU15" s="237" t="str">
        <f t="shared" si="1"/>
        <v/>
      </c>
      <c r="AV15" s="237" t="str">
        <f t="shared" si="2"/>
        <v/>
      </c>
      <c r="AW15" s="237" t="str">
        <f t="shared" si="3"/>
        <v/>
      </c>
      <c r="AX15" s="237" t="str">
        <f t="shared" si="4"/>
        <v/>
      </c>
      <c r="AY15" s="237" t="str">
        <f t="shared" si="5"/>
        <v/>
      </c>
      <c r="AZ15" s="237" t="str">
        <f t="shared" si="6"/>
        <v/>
      </c>
      <c r="BA15" s="237" t="str">
        <f t="shared" si="7"/>
        <v/>
      </c>
      <c r="BB15" s="237" t="str">
        <f t="shared" si="8"/>
        <v/>
      </c>
      <c r="BC15" s="237" t="str">
        <f t="shared" si="9"/>
        <v/>
      </c>
      <c r="BD15" s="237" t="str">
        <f t="shared" si="10"/>
        <v/>
      </c>
      <c r="BE15" s="237" t="str">
        <f t="shared" si="11"/>
        <v/>
      </c>
      <c r="BF15" s="237" t="str">
        <f t="shared" si="12"/>
        <v/>
      </c>
      <c r="BG15" s="237" t="str">
        <f t="shared" si="13"/>
        <v/>
      </c>
      <c r="BH15" s="237" t="str">
        <f t="shared" si="14"/>
        <v/>
      </c>
      <c r="BI15" s="80" t="str">
        <f t="shared" si="15"/>
        <v/>
      </c>
      <c r="BJ15" s="80" t="str">
        <f t="shared" si="16"/>
        <v/>
      </c>
      <c r="BK15" s="80" t="str">
        <f t="shared" si="17"/>
        <v/>
      </c>
      <c r="BL15" s="80" t="str">
        <f t="shared" si="18"/>
        <v/>
      </c>
      <c r="BM15" s="80" t="str">
        <f t="shared" si="19"/>
        <v/>
      </c>
      <c r="BN15" s="80" t="str">
        <f t="shared" si="20"/>
        <v/>
      </c>
      <c r="BO15" s="80" t="str">
        <f t="shared" si="21"/>
        <v/>
      </c>
      <c r="BP15" s="80" t="str">
        <f t="shared" si="22"/>
        <v/>
      </c>
      <c r="BQ15" s="80" t="str">
        <f t="shared" si="23"/>
        <v/>
      </c>
      <c r="BR15" s="80" t="str">
        <f t="shared" si="24"/>
        <v/>
      </c>
      <c r="BS15" s="80" t="str">
        <f t="shared" si="25"/>
        <v/>
      </c>
      <c r="BT15" s="80" t="str">
        <f t="shared" si="26"/>
        <v/>
      </c>
      <c r="BU15" s="80" t="str">
        <f t="shared" si="27"/>
        <v/>
      </c>
      <c r="BV15" s="80" t="str">
        <f t="shared" si="28"/>
        <v/>
      </c>
      <c r="BW15" s="80" t="str">
        <f t="shared" si="29"/>
        <v/>
      </c>
      <c r="BX15" s="80" t="str">
        <f t="shared" si="30"/>
        <v/>
      </c>
      <c r="BY15" s="80" t="str">
        <f t="shared" si="31"/>
        <v/>
      </c>
      <c r="BZ15" s="80" t="str">
        <f t="shared" si="32"/>
        <v/>
      </c>
      <c r="CA15" s="80" t="str">
        <f t="shared" si="33"/>
        <v/>
      </c>
      <c r="CB15" s="80" t="str">
        <f t="shared" si="34"/>
        <v/>
      </c>
      <c r="CC15" s="80" t="str">
        <f t="shared" si="35"/>
        <v/>
      </c>
      <c r="CD15" s="80" t="str">
        <f t="shared" si="36"/>
        <v/>
      </c>
      <c r="CE15" s="80" t="str">
        <f t="shared" si="37"/>
        <v/>
      </c>
      <c r="CF15" s="80" t="str">
        <f t="shared" si="38"/>
        <v/>
      </c>
      <c r="CG15" s="80" t="str">
        <f t="shared" si="39"/>
        <v/>
      </c>
      <c r="CH15" s="389" t="str">
        <f t="shared" si="40"/>
        <v/>
      </c>
      <c r="CI15" s="237" t="str">
        <f t="shared" si="41"/>
        <v/>
      </c>
      <c r="CJ15" s="237" t="str">
        <f t="shared" si="42"/>
        <v/>
      </c>
      <c r="CK15" s="237" t="str">
        <f t="shared" si="43"/>
        <v/>
      </c>
      <c r="CL15" s="237" t="str">
        <f t="shared" si="44"/>
        <v/>
      </c>
      <c r="CM15" s="237" t="str">
        <f t="shared" si="45"/>
        <v/>
      </c>
      <c r="CN15" s="237" t="str">
        <f t="shared" si="46"/>
        <v/>
      </c>
      <c r="CO15" s="237" t="str">
        <f t="shared" si="47"/>
        <v/>
      </c>
      <c r="CP15" s="237" t="str">
        <f t="shared" si="48"/>
        <v/>
      </c>
      <c r="CQ15" s="237" t="str">
        <f t="shared" si="49"/>
        <v/>
      </c>
      <c r="CR15" s="237" t="str">
        <f t="shared" si="50"/>
        <v/>
      </c>
      <c r="CS15" s="237" t="str">
        <f t="shared" si="51"/>
        <v/>
      </c>
      <c r="CT15" s="237" t="str">
        <f t="shared" si="52"/>
        <v/>
      </c>
      <c r="CU15" s="237" t="str">
        <f t="shared" si="53"/>
        <v/>
      </c>
      <c r="CV15" s="237" t="str">
        <f t="shared" si="54"/>
        <v/>
      </c>
      <c r="CW15" s="237" t="str">
        <f t="shared" si="55"/>
        <v/>
      </c>
      <c r="CX15" s="237" t="str">
        <f t="shared" si="55"/>
        <v/>
      </c>
      <c r="CY15" s="237" t="str">
        <f t="shared" si="55"/>
        <v/>
      </c>
      <c r="CZ15" s="237" t="str">
        <f t="shared" si="55"/>
        <v/>
      </c>
      <c r="DA15" s="237" t="str">
        <f t="shared" si="55"/>
        <v/>
      </c>
      <c r="DB15" s="237" t="str">
        <f t="shared" ref="DB15:DU27" si="56">IF(Z15="R",$B15&amp;" "&amp;$CH$3,"")</f>
        <v/>
      </c>
      <c r="DC15" s="237" t="str">
        <f t="shared" si="56"/>
        <v/>
      </c>
      <c r="DD15" s="237" t="str">
        <f t="shared" si="56"/>
        <v/>
      </c>
      <c r="DE15" s="237" t="str">
        <f t="shared" si="56"/>
        <v/>
      </c>
      <c r="DF15" s="237" t="str">
        <f t="shared" si="56"/>
        <v/>
      </c>
      <c r="DG15" s="237" t="str">
        <f t="shared" si="56"/>
        <v/>
      </c>
      <c r="DH15" s="237" t="str">
        <f t="shared" si="56"/>
        <v/>
      </c>
      <c r="DI15" s="237" t="str">
        <f t="shared" si="56"/>
        <v/>
      </c>
      <c r="DJ15" s="237" t="str">
        <f t="shared" si="56"/>
        <v/>
      </c>
      <c r="DK15" s="237" t="str">
        <f t="shared" si="56"/>
        <v/>
      </c>
      <c r="DL15" s="237" t="str">
        <f t="shared" si="56"/>
        <v/>
      </c>
      <c r="DM15" s="237" t="str">
        <f t="shared" si="56"/>
        <v/>
      </c>
      <c r="DN15" s="237" t="str">
        <f t="shared" si="56"/>
        <v/>
      </c>
      <c r="DO15" s="237" t="str">
        <f t="shared" si="56"/>
        <v/>
      </c>
      <c r="DP15" s="237" t="str">
        <f t="shared" si="56"/>
        <v/>
      </c>
      <c r="DQ15" s="237" t="str">
        <f t="shared" si="56"/>
        <v/>
      </c>
      <c r="DR15" s="237" t="str">
        <f t="shared" si="56"/>
        <v/>
      </c>
      <c r="DS15" s="237" t="str">
        <f t="shared" si="56"/>
        <v/>
      </c>
      <c r="DT15" s="237" t="str">
        <f t="shared" si="56"/>
        <v/>
      </c>
      <c r="DU15" s="237" t="str">
        <f t="shared" si="56"/>
        <v/>
      </c>
      <c r="DV15" s="389"/>
    </row>
    <row r="16" spans="1:126" ht="49.5" x14ac:dyDescent="0.35">
      <c r="A16" s="625"/>
      <c r="B16" s="277" t="s">
        <v>44</v>
      </c>
      <c r="C16" s="280" t="s">
        <v>5</v>
      </c>
      <c r="D16" s="284" t="s">
        <v>48</v>
      </c>
      <c r="E16" s="158"/>
      <c r="F16" s="389">
        <f>'3 - Saisie Manuelle'!$CN$9</f>
        <v>0</v>
      </c>
      <c r="G16" s="237">
        <f>'3 - Saisie Manuelle'!$CN$10</f>
        <v>0</v>
      </c>
      <c r="H16" s="237">
        <f>'3 - Saisie Manuelle'!$CN$11</f>
        <v>0</v>
      </c>
      <c r="I16" s="237">
        <f>'3 - Saisie Manuelle'!$CN$12</f>
        <v>0</v>
      </c>
      <c r="J16" s="237">
        <f>'3 - Saisie Manuelle'!$CN$13</f>
        <v>0</v>
      </c>
      <c r="K16" s="237">
        <f>'3 - Saisie Manuelle'!$CN$14</f>
        <v>0</v>
      </c>
      <c r="L16" s="237">
        <f>'3 - Saisie Manuelle'!$CN$15</f>
        <v>0</v>
      </c>
      <c r="M16" s="237">
        <f>'3 - Saisie Manuelle'!$CN$16</f>
        <v>0</v>
      </c>
      <c r="N16" s="237">
        <f>'3 - Saisie Manuelle'!$CN$17</f>
        <v>0</v>
      </c>
      <c r="O16" s="237">
        <f>'3 - Saisie Manuelle'!$CN$18</f>
        <v>0</v>
      </c>
      <c r="P16" s="237">
        <f>'3 - Saisie Manuelle'!$CN$19</f>
        <v>0</v>
      </c>
      <c r="Q16" s="237">
        <f>'3 - Saisie Manuelle'!$CN$20</f>
        <v>0</v>
      </c>
      <c r="R16" s="237">
        <f>'3 - Saisie Manuelle'!$CN$21</f>
        <v>0</v>
      </c>
      <c r="S16" s="237">
        <f>'3 - Saisie Manuelle'!$CN$22</f>
        <v>0</v>
      </c>
      <c r="T16" s="237">
        <f>'3 - Saisie Manuelle'!$CN$23</f>
        <v>0</v>
      </c>
      <c r="U16" s="237">
        <f>'3 - Saisie Manuelle'!$CN$24</f>
        <v>0</v>
      </c>
      <c r="V16" s="237">
        <f>'3 - Saisie Manuelle'!$CN$25</f>
        <v>0</v>
      </c>
      <c r="W16" s="237">
        <f>'3 - Saisie Manuelle'!$CN$26</f>
        <v>0</v>
      </c>
      <c r="X16" s="237">
        <f>'3 - Saisie Manuelle'!$CN$27</f>
        <v>0</v>
      </c>
      <c r="Y16" s="237">
        <f>'3 - Saisie Manuelle'!$CN$28</f>
        <v>0</v>
      </c>
      <c r="Z16" s="237">
        <f>'3 - Saisie Manuelle'!$CN$29</f>
        <v>0</v>
      </c>
      <c r="AA16" s="237">
        <f>'3 - Saisie Manuelle'!$CN$30</f>
        <v>0</v>
      </c>
      <c r="AB16" s="237">
        <f>'3 - Saisie Manuelle'!$CN$31</f>
        <v>0</v>
      </c>
      <c r="AC16" s="237">
        <f>'3 - Saisie Manuelle'!$CN$32</f>
        <v>0</v>
      </c>
      <c r="AD16" s="237">
        <f>'3 - Saisie Manuelle'!$CN$33</f>
        <v>0</v>
      </c>
      <c r="AE16" s="237">
        <f>'3 - Saisie Manuelle'!$CN$34</f>
        <v>0</v>
      </c>
      <c r="AF16" s="237">
        <f>'3 - Saisie Manuelle'!$CN$35</f>
        <v>0</v>
      </c>
      <c r="AG16" s="237">
        <f>'3 - Saisie Manuelle'!$CN$36</f>
        <v>0</v>
      </c>
      <c r="AH16" s="237">
        <f>'3 - Saisie Manuelle'!$CN$37</f>
        <v>0</v>
      </c>
      <c r="AI16" s="237">
        <f>'3 - Saisie Manuelle'!$CN$38</f>
        <v>0</v>
      </c>
      <c r="AJ16" s="237">
        <f>'3 - Saisie Manuelle'!$CN$39</f>
        <v>0</v>
      </c>
      <c r="AK16" s="237">
        <f>'3 - Saisie Manuelle'!$CN$40</f>
        <v>0</v>
      </c>
      <c r="AL16" s="237">
        <f>'3 - Saisie Manuelle'!$CN$41</f>
        <v>0</v>
      </c>
      <c r="AM16" s="237">
        <f>'3 - Saisie Manuelle'!$CN$42</f>
        <v>0</v>
      </c>
      <c r="AN16" s="237">
        <f>'3 - Saisie Manuelle'!$CN$43</f>
        <v>0</v>
      </c>
      <c r="AO16" s="237">
        <f>'3 - Saisie Manuelle'!$CN$44</f>
        <v>0</v>
      </c>
      <c r="AP16" s="237">
        <f>'3 - Saisie Manuelle'!$CN$45</f>
        <v>0</v>
      </c>
      <c r="AQ16" s="237">
        <f>'3 - Saisie Manuelle'!$CN$46</f>
        <v>0</v>
      </c>
      <c r="AR16" s="237">
        <f>'3 - Saisie Manuelle'!$CN$47</f>
        <v>0</v>
      </c>
      <c r="AS16" s="237">
        <f>'3 - Saisie Manuelle'!$CN$48</f>
        <v>0</v>
      </c>
      <c r="AT16" s="389" t="str">
        <f t="shared" si="0"/>
        <v/>
      </c>
      <c r="AU16" s="237" t="str">
        <f t="shared" si="1"/>
        <v/>
      </c>
      <c r="AV16" s="237" t="str">
        <f t="shared" si="2"/>
        <v/>
      </c>
      <c r="AW16" s="237" t="str">
        <f t="shared" si="3"/>
        <v/>
      </c>
      <c r="AX16" s="237" t="str">
        <f t="shared" si="4"/>
        <v/>
      </c>
      <c r="AY16" s="237" t="str">
        <f t="shared" si="5"/>
        <v/>
      </c>
      <c r="AZ16" s="237" t="str">
        <f t="shared" si="6"/>
        <v/>
      </c>
      <c r="BA16" s="237" t="str">
        <f t="shared" si="7"/>
        <v/>
      </c>
      <c r="BB16" s="237" t="str">
        <f t="shared" si="8"/>
        <v/>
      </c>
      <c r="BC16" s="237" t="str">
        <f t="shared" si="9"/>
        <v/>
      </c>
      <c r="BD16" s="237" t="str">
        <f t="shared" si="10"/>
        <v/>
      </c>
      <c r="BE16" s="237" t="str">
        <f t="shared" si="11"/>
        <v/>
      </c>
      <c r="BF16" s="237" t="str">
        <f t="shared" si="12"/>
        <v/>
      </c>
      <c r="BG16" s="237" t="str">
        <f t="shared" si="13"/>
        <v/>
      </c>
      <c r="BH16" s="237" t="str">
        <f t="shared" si="14"/>
        <v/>
      </c>
      <c r="BI16" s="80" t="str">
        <f t="shared" si="15"/>
        <v/>
      </c>
      <c r="BJ16" s="80" t="str">
        <f t="shared" si="16"/>
        <v/>
      </c>
      <c r="BK16" s="80" t="str">
        <f t="shared" si="17"/>
        <v/>
      </c>
      <c r="BL16" s="80" t="str">
        <f t="shared" si="18"/>
        <v/>
      </c>
      <c r="BM16" s="80" t="str">
        <f t="shared" si="19"/>
        <v/>
      </c>
      <c r="BN16" s="80" t="str">
        <f t="shared" si="20"/>
        <v/>
      </c>
      <c r="BO16" s="80" t="str">
        <f t="shared" si="21"/>
        <v/>
      </c>
      <c r="BP16" s="80" t="str">
        <f t="shared" si="22"/>
        <v/>
      </c>
      <c r="BQ16" s="80" t="str">
        <f t="shared" si="23"/>
        <v/>
      </c>
      <c r="BR16" s="80" t="str">
        <f t="shared" si="24"/>
        <v/>
      </c>
      <c r="BS16" s="80" t="str">
        <f t="shared" si="25"/>
        <v/>
      </c>
      <c r="BT16" s="80" t="str">
        <f t="shared" si="26"/>
        <v/>
      </c>
      <c r="BU16" s="80" t="str">
        <f t="shared" si="27"/>
        <v/>
      </c>
      <c r="BV16" s="80" t="str">
        <f t="shared" si="28"/>
        <v/>
      </c>
      <c r="BW16" s="80" t="str">
        <f t="shared" si="29"/>
        <v/>
      </c>
      <c r="BX16" s="80" t="str">
        <f t="shared" si="30"/>
        <v/>
      </c>
      <c r="BY16" s="80" t="str">
        <f t="shared" si="31"/>
        <v/>
      </c>
      <c r="BZ16" s="80" t="str">
        <f t="shared" si="32"/>
        <v/>
      </c>
      <c r="CA16" s="80" t="str">
        <f t="shared" si="33"/>
        <v/>
      </c>
      <c r="CB16" s="80" t="str">
        <f t="shared" si="34"/>
        <v/>
      </c>
      <c r="CC16" s="80" t="str">
        <f t="shared" si="35"/>
        <v/>
      </c>
      <c r="CD16" s="80" t="str">
        <f t="shared" si="36"/>
        <v/>
      </c>
      <c r="CE16" s="80" t="str">
        <f t="shared" si="37"/>
        <v/>
      </c>
      <c r="CF16" s="80" t="str">
        <f t="shared" si="38"/>
        <v/>
      </c>
      <c r="CG16" s="80" t="str">
        <f t="shared" si="39"/>
        <v/>
      </c>
      <c r="CH16" s="389" t="str">
        <f t="shared" si="40"/>
        <v/>
      </c>
      <c r="CI16" s="237" t="str">
        <f t="shared" si="41"/>
        <v/>
      </c>
      <c r="CJ16" s="237" t="str">
        <f t="shared" si="42"/>
        <v/>
      </c>
      <c r="CK16" s="237" t="str">
        <f t="shared" si="43"/>
        <v/>
      </c>
      <c r="CL16" s="237" t="str">
        <f t="shared" si="44"/>
        <v/>
      </c>
      <c r="CM16" s="237" t="str">
        <f t="shared" si="45"/>
        <v/>
      </c>
      <c r="CN16" s="237" t="str">
        <f t="shared" si="46"/>
        <v/>
      </c>
      <c r="CO16" s="237" t="str">
        <f t="shared" si="47"/>
        <v/>
      </c>
      <c r="CP16" s="237" t="str">
        <f t="shared" si="48"/>
        <v/>
      </c>
      <c r="CQ16" s="237" t="str">
        <f t="shared" si="49"/>
        <v/>
      </c>
      <c r="CR16" s="237" t="str">
        <f t="shared" si="50"/>
        <v/>
      </c>
      <c r="CS16" s="237" t="str">
        <f t="shared" si="51"/>
        <v/>
      </c>
      <c r="CT16" s="237" t="str">
        <f t="shared" si="52"/>
        <v/>
      </c>
      <c r="CU16" s="237" t="str">
        <f t="shared" si="53"/>
        <v/>
      </c>
      <c r="CV16" s="237" t="str">
        <f t="shared" si="54"/>
        <v/>
      </c>
      <c r="CW16" s="237" t="str">
        <f t="shared" ref="CW16:DA31" si="57">IF(U16="R",$B16&amp;" "&amp;$CH$3,"")</f>
        <v/>
      </c>
      <c r="CX16" s="237" t="str">
        <f t="shared" si="57"/>
        <v/>
      </c>
      <c r="CY16" s="237" t="str">
        <f t="shared" si="57"/>
        <v/>
      </c>
      <c r="CZ16" s="237" t="str">
        <f t="shared" si="57"/>
        <v/>
      </c>
      <c r="DA16" s="237" t="str">
        <f t="shared" si="57"/>
        <v/>
      </c>
      <c r="DB16" s="237" t="str">
        <f t="shared" si="56"/>
        <v/>
      </c>
      <c r="DC16" s="237" t="str">
        <f t="shared" si="56"/>
        <v/>
      </c>
      <c r="DD16" s="237" t="str">
        <f t="shared" si="56"/>
        <v/>
      </c>
      <c r="DE16" s="237" t="str">
        <f t="shared" si="56"/>
        <v/>
      </c>
      <c r="DF16" s="237" t="str">
        <f t="shared" si="56"/>
        <v/>
      </c>
      <c r="DG16" s="237" t="str">
        <f t="shared" si="56"/>
        <v/>
      </c>
      <c r="DH16" s="237" t="str">
        <f t="shared" si="56"/>
        <v/>
      </c>
      <c r="DI16" s="237" t="str">
        <f t="shared" si="56"/>
        <v/>
      </c>
      <c r="DJ16" s="237" t="str">
        <f t="shared" si="56"/>
        <v/>
      </c>
      <c r="DK16" s="237" t="str">
        <f t="shared" si="56"/>
        <v/>
      </c>
      <c r="DL16" s="237" t="str">
        <f t="shared" si="56"/>
        <v/>
      </c>
      <c r="DM16" s="237" t="str">
        <f t="shared" si="56"/>
        <v/>
      </c>
      <c r="DN16" s="237" t="str">
        <f t="shared" si="56"/>
        <v/>
      </c>
      <c r="DO16" s="237" t="str">
        <f t="shared" si="56"/>
        <v/>
      </c>
      <c r="DP16" s="237" t="str">
        <f t="shared" si="56"/>
        <v/>
      </c>
      <c r="DQ16" s="237" t="str">
        <f t="shared" si="56"/>
        <v/>
      </c>
      <c r="DR16" s="237" t="str">
        <f t="shared" si="56"/>
        <v/>
      </c>
      <c r="DS16" s="237" t="str">
        <f t="shared" si="56"/>
        <v/>
      </c>
      <c r="DT16" s="237" t="str">
        <f t="shared" si="56"/>
        <v/>
      </c>
      <c r="DU16" s="237" t="str">
        <f t="shared" si="56"/>
        <v/>
      </c>
      <c r="DV16" s="389"/>
    </row>
    <row r="17" spans="1:126" ht="50.25" thickBot="1" x14ac:dyDescent="0.4">
      <c r="A17" s="626"/>
      <c r="B17" s="285" t="s">
        <v>45</v>
      </c>
      <c r="C17" s="286" t="s">
        <v>4</v>
      </c>
      <c r="D17" s="287" t="s">
        <v>49</v>
      </c>
      <c r="E17" s="158"/>
      <c r="F17" s="389">
        <f>'3 - Saisie Manuelle'!$CO$9</f>
        <v>0</v>
      </c>
      <c r="G17" s="237">
        <f>'3 - Saisie Manuelle'!$CO$10</f>
        <v>0</v>
      </c>
      <c r="H17" s="237">
        <f>'3 - Saisie Manuelle'!$CO$11</f>
        <v>0</v>
      </c>
      <c r="I17" s="237">
        <f>'3 - Saisie Manuelle'!$CO$12</f>
        <v>0</v>
      </c>
      <c r="J17" s="237">
        <f>'3 - Saisie Manuelle'!$CO$13</f>
        <v>0</v>
      </c>
      <c r="K17" s="237">
        <f>'3 - Saisie Manuelle'!$CO$14</f>
        <v>0</v>
      </c>
      <c r="L17" s="237">
        <f>'3 - Saisie Manuelle'!$CO$15</f>
        <v>0</v>
      </c>
      <c r="M17" s="237">
        <f>'3 - Saisie Manuelle'!$CO$16</f>
        <v>0</v>
      </c>
      <c r="N17" s="237">
        <f>'3 - Saisie Manuelle'!$CO$17</f>
        <v>0</v>
      </c>
      <c r="O17" s="237">
        <f>'3 - Saisie Manuelle'!$CO$18</f>
        <v>0</v>
      </c>
      <c r="P17" s="237">
        <f>'3 - Saisie Manuelle'!$CO$19</f>
        <v>0</v>
      </c>
      <c r="Q17" s="237">
        <f>'3 - Saisie Manuelle'!$CO$20</f>
        <v>0</v>
      </c>
      <c r="R17" s="237">
        <f>'3 - Saisie Manuelle'!$CO$21</f>
        <v>0</v>
      </c>
      <c r="S17" s="237">
        <f>'3 - Saisie Manuelle'!$CO$22</f>
        <v>0</v>
      </c>
      <c r="T17" s="237">
        <f>'3 - Saisie Manuelle'!$CO$23</f>
        <v>0</v>
      </c>
      <c r="U17" s="237">
        <f>'3 - Saisie Manuelle'!$CO$24</f>
        <v>0</v>
      </c>
      <c r="V17" s="237">
        <f>'3 - Saisie Manuelle'!$CO$25</f>
        <v>0</v>
      </c>
      <c r="W17" s="237">
        <f>'3 - Saisie Manuelle'!$CO$26</f>
        <v>0</v>
      </c>
      <c r="X17" s="237">
        <f>'3 - Saisie Manuelle'!$CO$27</f>
        <v>0</v>
      </c>
      <c r="Y17" s="237">
        <f>'3 - Saisie Manuelle'!$CO$28</f>
        <v>0</v>
      </c>
      <c r="Z17" s="237">
        <f>'3 - Saisie Manuelle'!$CO$29</f>
        <v>0</v>
      </c>
      <c r="AA17" s="237">
        <f>'3 - Saisie Manuelle'!$CO$30</f>
        <v>0</v>
      </c>
      <c r="AB17" s="237">
        <f>'3 - Saisie Manuelle'!$CO$31</f>
        <v>0</v>
      </c>
      <c r="AC17" s="237">
        <f>'3 - Saisie Manuelle'!$CO$32</f>
        <v>0</v>
      </c>
      <c r="AD17" s="237">
        <f>'3 - Saisie Manuelle'!$CO$33</f>
        <v>0</v>
      </c>
      <c r="AE17" s="237">
        <f>'3 - Saisie Manuelle'!$CO$34</f>
        <v>0</v>
      </c>
      <c r="AF17" s="237">
        <f>'3 - Saisie Manuelle'!$CO$35</f>
        <v>0</v>
      </c>
      <c r="AG17" s="237">
        <f>'3 - Saisie Manuelle'!$CO$36</f>
        <v>0</v>
      </c>
      <c r="AH17" s="237">
        <f>'3 - Saisie Manuelle'!$CO$37</f>
        <v>0</v>
      </c>
      <c r="AI17" s="237">
        <f>'3 - Saisie Manuelle'!$CO$38</f>
        <v>0</v>
      </c>
      <c r="AJ17" s="237">
        <f>'3 - Saisie Manuelle'!$CO$39</f>
        <v>0</v>
      </c>
      <c r="AK17" s="237">
        <f>'3 - Saisie Manuelle'!$CO$40</f>
        <v>0</v>
      </c>
      <c r="AL17" s="237">
        <f>'3 - Saisie Manuelle'!$CO$41</f>
        <v>0</v>
      </c>
      <c r="AM17" s="237">
        <f>'3 - Saisie Manuelle'!$CO$42</f>
        <v>0</v>
      </c>
      <c r="AN17" s="237">
        <f>'3 - Saisie Manuelle'!$CO$43</f>
        <v>0</v>
      </c>
      <c r="AO17" s="237">
        <f>'3 - Saisie Manuelle'!$CO$44</f>
        <v>0</v>
      </c>
      <c r="AP17" s="237">
        <f>'3 - Saisie Manuelle'!$CO$45</f>
        <v>0</v>
      </c>
      <c r="AQ17" s="237">
        <f>'3 - Saisie Manuelle'!$CO$46</f>
        <v>0</v>
      </c>
      <c r="AR17" s="237">
        <f>'3 - Saisie Manuelle'!$CO$47</f>
        <v>0</v>
      </c>
      <c r="AS17" s="237">
        <f>'3 - Saisie Manuelle'!$CO$48</f>
        <v>0</v>
      </c>
      <c r="AT17" s="389" t="str">
        <f t="shared" si="0"/>
        <v/>
      </c>
      <c r="AU17" s="237" t="str">
        <f t="shared" si="1"/>
        <v/>
      </c>
      <c r="AV17" s="237" t="str">
        <f t="shared" si="2"/>
        <v/>
      </c>
      <c r="AW17" s="237" t="str">
        <f t="shared" si="3"/>
        <v/>
      </c>
      <c r="AX17" s="237" t="str">
        <f t="shared" si="4"/>
        <v/>
      </c>
      <c r="AY17" s="237" t="str">
        <f t="shared" si="5"/>
        <v/>
      </c>
      <c r="AZ17" s="237" t="str">
        <f t="shared" si="6"/>
        <v/>
      </c>
      <c r="BA17" s="237" t="str">
        <f t="shared" si="7"/>
        <v/>
      </c>
      <c r="BB17" s="237" t="str">
        <f t="shared" si="8"/>
        <v/>
      </c>
      <c r="BC17" s="237" t="str">
        <f t="shared" si="9"/>
        <v/>
      </c>
      <c r="BD17" s="237" t="str">
        <f t="shared" si="10"/>
        <v/>
      </c>
      <c r="BE17" s="237" t="str">
        <f t="shared" si="11"/>
        <v/>
      </c>
      <c r="BF17" s="237" t="str">
        <f t="shared" si="12"/>
        <v/>
      </c>
      <c r="BG17" s="237" t="str">
        <f t="shared" si="13"/>
        <v/>
      </c>
      <c r="BH17" s="237" t="str">
        <f t="shared" si="14"/>
        <v/>
      </c>
      <c r="BI17" s="80" t="str">
        <f t="shared" si="15"/>
        <v/>
      </c>
      <c r="BJ17" s="80" t="str">
        <f t="shared" si="16"/>
        <v/>
      </c>
      <c r="BK17" s="80" t="str">
        <f t="shared" si="17"/>
        <v/>
      </c>
      <c r="BL17" s="80" t="str">
        <f t="shared" si="18"/>
        <v/>
      </c>
      <c r="BM17" s="80" t="str">
        <f t="shared" si="19"/>
        <v/>
      </c>
      <c r="BN17" s="80" t="str">
        <f t="shared" si="20"/>
        <v/>
      </c>
      <c r="BO17" s="80" t="str">
        <f t="shared" si="21"/>
        <v/>
      </c>
      <c r="BP17" s="80" t="str">
        <f t="shared" si="22"/>
        <v/>
      </c>
      <c r="BQ17" s="80" t="str">
        <f t="shared" si="23"/>
        <v/>
      </c>
      <c r="BR17" s="80" t="str">
        <f t="shared" si="24"/>
        <v/>
      </c>
      <c r="BS17" s="80" t="str">
        <f t="shared" si="25"/>
        <v/>
      </c>
      <c r="BT17" s="80" t="str">
        <f t="shared" si="26"/>
        <v/>
      </c>
      <c r="BU17" s="80" t="str">
        <f t="shared" si="27"/>
        <v/>
      </c>
      <c r="BV17" s="80" t="str">
        <f t="shared" si="28"/>
        <v/>
      </c>
      <c r="BW17" s="80" t="str">
        <f t="shared" si="29"/>
        <v/>
      </c>
      <c r="BX17" s="80" t="str">
        <f t="shared" si="30"/>
        <v/>
      </c>
      <c r="BY17" s="80" t="str">
        <f t="shared" si="31"/>
        <v/>
      </c>
      <c r="BZ17" s="80" t="str">
        <f t="shared" si="32"/>
        <v/>
      </c>
      <c r="CA17" s="80" t="str">
        <f t="shared" si="33"/>
        <v/>
      </c>
      <c r="CB17" s="80" t="str">
        <f t="shared" si="34"/>
        <v/>
      </c>
      <c r="CC17" s="80" t="str">
        <f t="shared" si="35"/>
        <v/>
      </c>
      <c r="CD17" s="80" t="str">
        <f t="shared" si="36"/>
        <v/>
      </c>
      <c r="CE17" s="80" t="str">
        <f t="shared" si="37"/>
        <v/>
      </c>
      <c r="CF17" s="80" t="str">
        <f t="shared" si="38"/>
        <v/>
      </c>
      <c r="CG17" s="80" t="str">
        <f t="shared" si="39"/>
        <v/>
      </c>
      <c r="CH17" s="389" t="str">
        <f t="shared" si="40"/>
        <v/>
      </c>
      <c r="CI17" s="237" t="str">
        <f t="shared" si="41"/>
        <v/>
      </c>
      <c r="CJ17" s="237" t="str">
        <f t="shared" si="42"/>
        <v/>
      </c>
      <c r="CK17" s="237" t="str">
        <f t="shared" si="43"/>
        <v/>
      </c>
      <c r="CL17" s="237" t="str">
        <f t="shared" si="44"/>
        <v/>
      </c>
      <c r="CM17" s="237" t="str">
        <f t="shared" si="45"/>
        <v/>
      </c>
      <c r="CN17" s="237" t="str">
        <f t="shared" si="46"/>
        <v/>
      </c>
      <c r="CO17" s="237" t="str">
        <f t="shared" si="47"/>
        <v/>
      </c>
      <c r="CP17" s="237" t="str">
        <f t="shared" si="48"/>
        <v/>
      </c>
      <c r="CQ17" s="237" t="str">
        <f t="shared" si="49"/>
        <v/>
      </c>
      <c r="CR17" s="237" t="str">
        <f t="shared" si="50"/>
        <v/>
      </c>
      <c r="CS17" s="237" t="str">
        <f t="shared" si="51"/>
        <v/>
      </c>
      <c r="CT17" s="237" t="str">
        <f t="shared" si="52"/>
        <v/>
      </c>
      <c r="CU17" s="237" t="str">
        <f t="shared" si="53"/>
        <v/>
      </c>
      <c r="CV17" s="237" t="str">
        <f t="shared" si="54"/>
        <v/>
      </c>
      <c r="CW17" s="237" t="str">
        <f t="shared" si="57"/>
        <v/>
      </c>
      <c r="CX17" s="237" t="str">
        <f t="shared" si="57"/>
        <v/>
      </c>
      <c r="CY17" s="237" t="str">
        <f t="shared" si="57"/>
        <v/>
      </c>
      <c r="CZ17" s="237" t="str">
        <f t="shared" si="57"/>
        <v/>
      </c>
      <c r="DA17" s="237" t="str">
        <f t="shared" si="57"/>
        <v/>
      </c>
      <c r="DB17" s="237" t="str">
        <f t="shared" si="56"/>
        <v/>
      </c>
      <c r="DC17" s="237" t="str">
        <f t="shared" si="56"/>
        <v/>
      </c>
      <c r="DD17" s="237" t="str">
        <f t="shared" si="56"/>
        <v/>
      </c>
      <c r="DE17" s="237" t="str">
        <f t="shared" si="56"/>
        <v/>
      </c>
      <c r="DF17" s="237" t="str">
        <f t="shared" si="56"/>
        <v/>
      </c>
      <c r="DG17" s="237" t="str">
        <f t="shared" si="56"/>
        <v/>
      </c>
      <c r="DH17" s="237" t="str">
        <f t="shared" si="56"/>
        <v/>
      </c>
      <c r="DI17" s="237" t="str">
        <f t="shared" si="56"/>
        <v/>
      </c>
      <c r="DJ17" s="237" t="str">
        <f t="shared" si="56"/>
        <v/>
      </c>
      <c r="DK17" s="237" t="str">
        <f t="shared" si="56"/>
        <v/>
      </c>
      <c r="DL17" s="237" t="str">
        <f t="shared" si="56"/>
        <v/>
      </c>
      <c r="DM17" s="237" t="str">
        <f t="shared" si="56"/>
        <v/>
      </c>
      <c r="DN17" s="237" t="str">
        <f t="shared" si="56"/>
        <v/>
      </c>
      <c r="DO17" s="237" t="str">
        <f t="shared" si="56"/>
        <v/>
      </c>
      <c r="DP17" s="237" t="str">
        <f t="shared" si="56"/>
        <v/>
      </c>
      <c r="DQ17" s="237" t="str">
        <f t="shared" si="56"/>
        <v/>
      </c>
      <c r="DR17" s="237" t="str">
        <f t="shared" si="56"/>
        <v/>
      </c>
      <c r="DS17" s="237" t="str">
        <f t="shared" si="56"/>
        <v/>
      </c>
      <c r="DT17" s="237" t="str">
        <f t="shared" si="56"/>
        <v/>
      </c>
      <c r="DU17" s="237" t="str">
        <f t="shared" si="56"/>
        <v/>
      </c>
      <c r="DV17" s="389"/>
    </row>
    <row r="18" spans="1:126" ht="24.75" x14ac:dyDescent="0.35">
      <c r="A18" s="627" t="s">
        <v>50</v>
      </c>
      <c r="B18" s="633" t="s">
        <v>51</v>
      </c>
      <c r="C18" s="275" t="s">
        <v>108</v>
      </c>
      <c r="D18" s="634" t="s">
        <v>54</v>
      </c>
      <c r="E18" s="158"/>
      <c r="F18" s="389">
        <f>'3 - Saisie Manuelle'!$CP$9</f>
        <v>0</v>
      </c>
      <c r="G18" s="237">
        <f>'3 - Saisie Manuelle'!$CP$10</f>
        <v>0</v>
      </c>
      <c r="H18" s="237">
        <f>'3 - Saisie Manuelle'!$CP$11</f>
        <v>0</v>
      </c>
      <c r="I18" s="237">
        <f>'3 - Saisie Manuelle'!$CP$12</f>
        <v>0</v>
      </c>
      <c r="J18" s="237">
        <f>'3 - Saisie Manuelle'!$CP$13</f>
        <v>0</v>
      </c>
      <c r="K18" s="237">
        <f>'3 - Saisie Manuelle'!$CP$14</f>
        <v>0</v>
      </c>
      <c r="L18" s="237">
        <f>'3 - Saisie Manuelle'!$CP$15</f>
        <v>0</v>
      </c>
      <c r="M18" s="237">
        <f>'3 - Saisie Manuelle'!$CP$16</f>
        <v>0</v>
      </c>
      <c r="N18" s="237">
        <f>'3 - Saisie Manuelle'!$CP$17</f>
        <v>0</v>
      </c>
      <c r="O18" s="237">
        <f>'3 - Saisie Manuelle'!$CP$18</f>
        <v>0</v>
      </c>
      <c r="P18" s="237">
        <f>'3 - Saisie Manuelle'!$CP$19</f>
        <v>0</v>
      </c>
      <c r="Q18" s="237">
        <f>'3 - Saisie Manuelle'!$CP$20</f>
        <v>0</v>
      </c>
      <c r="R18" s="237">
        <f>'3 - Saisie Manuelle'!$CP$21</f>
        <v>0</v>
      </c>
      <c r="S18" s="237">
        <f>'3 - Saisie Manuelle'!$CP$22</f>
        <v>0</v>
      </c>
      <c r="T18" s="237">
        <f>'3 - Saisie Manuelle'!$CP$23</f>
        <v>0</v>
      </c>
      <c r="U18" s="237">
        <f>'3 - Saisie Manuelle'!$CP$24</f>
        <v>0</v>
      </c>
      <c r="V18" s="237">
        <f>'3 - Saisie Manuelle'!$CP$25</f>
        <v>0</v>
      </c>
      <c r="W18" s="237">
        <f>'3 - Saisie Manuelle'!$CP$26</f>
        <v>0</v>
      </c>
      <c r="X18" s="237">
        <f>'3 - Saisie Manuelle'!$CP$27</f>
        <v>0</v>
      </c>
      <c r="Y18" s="237">
        <f>'3 - Saisie Manuelle'!$CP$28</f>
        <v>0</v>
      </c>
      <c r="Z18" s="237">
        <f>'3 - Saisie Manuelle'!$CP$29</f>
        <v>0</v>
      </c>
      <c r="AA18" s="237">
        <f>'3 - Saisie Manuelle'!$CP$30</f>
        <v>0</v>
      </c>
      <c r="AB18" s="237">
        <f>'3 - Saisie Manuelle'!$CP$31</f>
        <v>0</v>
      </c>
      <c r="AC18" s="237">
        <f>'3 - Saisie Manuelle'!$CP$32</f>
        <v>0</v>
      </c>
      <c r="AD18" s="237">
        <f>'3 - Saisie Manuelle'!$CP$33</f>
        <v>0</v>
      </c>
      <c r="AE18" s="237">
        <f>'3 - Saisie Manuelle'!$CP$34</f>
        <v>0</v>
      </c>
      <c r="AF18" s="237">
        <f>'3 - Saisie Manuelle'!$CP$35</f>
        <v>0</v>
      </c>
      <c r="AG18" s="237">
        <f>'3 - Saisie Manuelle'!$CP$36</f>
        <v>0</v>
      </c>
      <c r="AH18" s="237">
        <f>'3 - Saisie Manuelle'!$CP$37</f>
        <v>0</v>
      </c>
      <c r="AI18" s="237">
        <f>'3 - Saisie Manuelle'!$CP$38</f>
        <v>0</v>
      </c>
      <c r="AJ18" s="237">
        <f>'3 - Saisie Manuelle'!$CP$39</f>
        <v>0</v>
      </c>
      <c r="AK18" s="237">
        <f>'3 - Saisie Manuelle'!$CP$40</f>
        <v>0</v>
      </c>
      <c r="AL18" s="237">
        <f>'3 - Saisie Manuelle'!$CP$41</f>
        <v>0</v>
      </c>
      <c r="AM18" s="237">
        <f>'3 - Saisie Manuelle'!$CP$42</f>
        <v>0</v>
      </c>
      <c r="AN18" s="237">
        <f>'3 - Saisie Manuelle'!$CP$43</f>
        <v>0</v>
      </c>
      <c r="AO18" s="237">
        <f>'3 - Saisie Manuelle'!$CP$44</f>
        <v>0</v>
      </c>
      <c r="AP18" s="237">
        <f>'3 - Saisie Manuelle'!$CP$45</f>
        <v>0</v>
      </c>
      <c r="AQ18" s="237">
        <f>'3 - Saisie Manuelle'!$CP$46</f>
        <v>0</v>
      </c>
      <c r="AR18" s="237">
        <f>'3 - Saisie Manuelle'!$CP$47</f>
        <v>0</v>
      </c>
      <c r="AS18" s="237">
        <f>'3 - Saisie Manuelle'!$CP$48</f>
        <v>0</v>
      </c>
      <c r="AT18" s="389" t="str">
        <f t="shared" si="0"/>
        <v/>
      </c>
      <c r="AU18" s="237" t="str">
        <f t="shared" si="1"/>
        <v/>
      </c>
      <c r="AV18" s="237" t="str">
        <f t="shared" si="2"/>
        <v/>
      </c>
      <c r="AW18" s="237" t="str">
        <f t="shared" si="3"/>
        <v/>
      </c>
      <c r="AX18" s="237" t="str">
        <f t="shared" si="4"/>
        <v/>
      </c>
      <c r="AY18" s="237" t="str">
        <f t="shared" si="5"/>
        <v/>
      </c>
      <c r="AZ18" s="237" t="str">
        <f t="shared" si="6"/>
        <v/>
      </c>
      <c r="BA18" s="237" t="str">
        <f t="shared" si="7"/>
        <v/>
      </c>
      <c r="BB18" s="237" t="str">
        <f t="shared" si="8"/>
        <v/>
      </c>
      <c r="BC18" s="237" t="str">
        <f t="shared" si="9"/>
        <v/>
      </c>
      <c r="BD18" s="237" t="str">
        <f t="shared" si="10"/>
        <v/>
      </c>
      <c r="BE18" s="237" t="str">
        <f t="shared" si="11"/>
        <v/>
      </c>
      <c r="BF18" s="237" t="str">
        <f t="shared" si="12"/>
        <v/>
      </c>
      <c r="BG18" s="237" t="str">
        <f t="shared" si="13"/>
        <v/>
      </c>
      <c r="BH18" s="237" t="str">
        <f t="shared" si="14"/>
        <v/>
      </c>
      <c r="BI18" s="80" t="str">
        <f t="shared" si="15"/>
        <v/>
      </c>
      <c r="BJ18" s="80" t="str">
        <f t="shared" si="16"/>
        <v/>
      </c>
      <c r="BK18" s="80" t="str">
        <f t="shared" si="17"/>
        <v/>
      </c>
      <c r="BL18" s="80" t="str">
        <f t="shared" si="18"/>
        <v/>
      </c>
      <c r="BM18" s="80" t="str">
        <f t="shared" si="19"/>
        <v/>
      </c>
      <c r="BN18" s="80" t="str">
        <f t="shared" si="20"/>
        <v/>
      </c>
      <c r="BO18" s="80" t="str">
        <f t="shared" si="21"/>
        <v/>
      </c>
      <c r="BP18" s="80" t="str">
        <f t="shared" si="22"/>
        <v/>
      </c>
      <c r="BQ18" s="80" t="str">
        <f t="shared" si="23"/>
        <v/>
      </c>
      <c r="BR18" s="80" t="str">
        <f t="shared" si="24"/>
        <v/>
      </c>
      <c r="BS18" s="80" t="str">
        <f t="shared" si="25"/>
        <v/>
      </c>
      <c r="BT18" s="80" t="str">
        <f t="shared" si="26"/>
        <v/>
      </c>
      <c r="BU18" s="80" t="str">
        <f t="shared" si="27"/>
        <v/>
      </c>
      <c r="BV18" s="80" t="str">
        <f t="shared" si="28"/>
        <v/>
      </c>
      <c r="BW18" s="80" t="str">
        <f t="shared" si="29"/>
        <v/>
      </c>
      <c r="BX18" s="80" t="str">
        <f t="shared" si="30"/>
        <v/>
      </c>
      <c r="BY18" s="80" t="str">
        <f t="shared" si="31"/>
        <v/>
      </c>
      <c r="BZ18" s="80" t="str">
        <f t="shared" si="32"/>
        <v/>
      </c>
      <c r="CA18" s="80" t="str">
        <f t="shared" si="33"/>
        <v/>
      </c>
      <c r="CB18" s="80" t="str">
        <f t="shared" si="34"/>
        <v/>
      </c>
      <c r="CC18" s="80" t="str">
        <f t="shared" si="35"/>
        <v/>
      </c>
      <c r="CD18" s="80" t="str">
        <f t="shared" si="36"/>
        <v/>
      </c>
      <c r="CE18" s="80" t="str">
        <f t="shared" si="37"/>
        <v/>
      </c>
      <c r="CF18" s="80" t="str">
        <f t="shared" si="38"/>
        <v/>
      </c>
      <c r="CG18" s="80" t="str">
        <f t="shared" si="39"/>
        <v/>
      </c>
      <c r="CH18" s="389" t="str">
        <f t="shared" si="40"/>
        <v/>
      </c>
      <c r="CI18" s="237" t="str">
        <f t="shared" si="41"/>
        <v/>
      </c>
      <c r="CJ18" s="237" t="str">
        <f t="shared" si="42"/>
        <v/>
      </c>
      <c r="CK18" s="237" t="str">
        <f t="shared" si="43"/>
        <v/>
      </c>
      <c r="CL18" s="237" t="str">
        <f t="shared" si="44"/>
        <v/>
      </c>
      <c r="CM18" s="237" t="str">
        <f t="shared" si="45"/>
        <v/>
      </c>
      <c r="CN18" s="237" t="str">
        <f t="shared" si="46"/>
        <v/>
      </c>
      <c r="CO18" s="237" t="str">
        <f t="shared" si="47"/>
        <v/>
      </c>
      <c r="CP18" s="237" t="str">
        <f t="shared" si="48"/>
        <v/>
      </c>
      <c r="CQ18" s="237" t="str">
        <f t="shared" si="49"/>
        <v/>
      </c>
      <c r="CR18" s="237" t="str">
        <f t="shared" si="50"/>
        <v/>
      </c>
      <c r="CS18" s="237" t="str">
        <f t="shared" si="51"/>
        <v/>
      </c>
      <c r="CT18" s="237" t="str">
        <f t="shared" si="52"/>
        <v/>
      </c>
      <c r="CU18" s="237" t="str">
        <f t="shared" si="53"/>
        <v/>
      </c>
      <c r="CV18" s="237" t="str">
        <f t="shared" si="54"/>
        <v/>
      </c>
      <c r="CW18" s="237" t="str">
        <f t="shared" si="57"/>
        <v/>
      </c>
      <c r="CX18" s="237" t="str">
        <f t="shared" si="57"/>
        <v/>
      </c>
      <c r="CY18" s="237" t="str">
        <f t="shared" si="57"/>
        <v/>
      </c>
      <c r="CZ18" s="237" t="str">
        <f t="shared" si="57"/>
        <v/>
      </c>
      <c r="DA18" s="237" t="str">
        <f t="shared" si="57"/>
        <v/>
      </c>
      <c r="DB18" s="237" t="str">
        <f t="shared" si="56"/>
        <v/>
      </c>
      <c r="DC18" s="237" t="str">
        <f t="shared" si="56"/>
        <v/>
      </c>
      <c r="DD18" s="237" t="str">
        <f t="shared" si="56"/>
        <v/>
      </c>
      <c r="DE18" s="237" t="str">
        <f t="shared" si="56"/>
        <v/>
      </c>
      <c r="DF18" s="237" t="str">
        <f t="shared" si="56"/>
        <v/>
      </c>
      <c r="DG18" s="237" t="str">
        <f t="shared" si="56"/>
        <v/>
      </c>
      <c r="DH18" s="237" t="str">
        <f t="shared" si="56"/>
        <v/>
      </c>
      <c r="DI18" s="237" t="str">
        <f t="shared" si="56"/>
        <v/>
      </c>
      <c r="DJ18" s="237" t="str">
        <f t="shared" si="56"/>
        <v/>
      </c>
      <c r="DK18" s="237" t="str">
        <f t="shared" si="56"/>
        <v/>
      </c>
      <c r="DL18" s="237" t="str">
        <f t="shared" si="56"/>
        <v/>
      </c>
      <c r="DM18" s="237" t="str">
        <f t="shared" si="56"/>
        <v/>
      </c>
      <c r="DN18" s="237" t="str">
        <f t="shared" si="56"/>
        <v/>
      </c>
      <c r="DO18" s="237" t="str">
        <f t="shared" si="56"/>
        <v/>
      </c>
      <c r="DP18" s="237" t="str">
        <f t="shared" si="56"/>
        <v/>
      </c>
      <c r="DQ18" s="237" t="str">
        <f t="shared" si="56"/>
        <v/>
      </c>
      <c r="DR18" s="237" t="str">
        <f t="shared" si="56"/>
        <v/>
      </c>
      <c r="DS18" s="237" t="str">
        <f t="shared" si="56"/>
        <v/>
      </c>
      <c r="DT18" s="237" t="str">
        <f t="shared" si="56"/>
        <v/>
      </c>
      <c r="DU18" s="237" t="str">
        <f t="shared" si="56"/>
        <v/>
      </c>
      <c r="DV18" s="389"/>
    </row>
    <row r="19" spans="1:126" ht="24.75" x14ac:dyDescent="0.35">
      <c r="A19" s="628"/>
      <c r="B19" s="630"/>
      <c r="C19" s="280" t="s">
        <v>22</v>
      </c>
      <c r="D19" s="635"/>
      <c r="E19" s="158"/>
      <c r="F19" s="389"/>
      <c r="G19" s="237"/>
      <c r="H19" s="237"/>
      <c r="I19" s="237"/>
      <c r="J19" s="237"/>
      <c r="K19" s="237"/>
      <c r="L19" s="237"/>
      <c r="M19" s="237"/>
      <c r="N19" s="237"/>
      <c r="O19" s="237"/>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389" t="str">
        <f t="shared" si="0"/>
        <v/>
      </c>
      <c r="AU19" s="237" t="str">
        <f t="shared" si="1"/>
        <v/>
      </c>
      <c r="AV19" s="237" t="str">
        <f t="shared" si="2"/>
        <v/>
      </c>
      <c r="AW19" s="237" t="str">
        <f t="shared" si="3"/>
        <v/>
      </c>
      <c r="AX19" s="237" t="str">
        <f t="shared" si="4"/>
        <v/>
      </c>
      <c r="AY19" s="237" t="str">
        <f t="shared" si="5"/>
        <v/>
      </c>
      <c r="AZ19" s="237" t="str">
        <f t="shared" si="6"/>
        <v/>
      </c>
      <c r="BA19" s="237" t="str">
        <f t="shared" si="7"/>
        <v/>
      </c>
      <c r="BB19" s="237" t="str">
        <f t="shared" si="8"/>
        <v/>
      </c>
      <c r="BC19" s="237" t="str">
        <f t="shared" si="9"/>
        <v/>
      </c>
      <c r="BD19" s="237" t="str">
        <f t="shared" si="10"/>
        <v/>
      </c>
      <c r="BE19" s="237" t="str">
        <f t="shared" si="11"/>
        <v/>
      </c>
      <c r="BF19" s="237" t="str">
        <f t="shared" si="12"/>
        <v/>
      </c>
      <c r="BG19" s="237" t="str">
        <f t="shared" si="13"/>
        <v/>
      </c>
      <c r="BH19" s="237" t="str">
        <f t="shared" si="14"/>
        <v/>
      </c>
      <c r="BI19" s="80" t="str">
        <f t="shared" si="15"/>
        <v/>
      </c>
      <c r="BJ19" s="80" t="str">
        <f t="shared" si="16"/>
        <v/>
      </c>
      <c r="BK19" s="80" t="str">
        <f t="shared" si="17"/>
        <v/>
      </c>
      <c r="BL19" s="80" t="str">
        <f t="shared" si="18"/>
        <v/>
      </c>
      <c r="BM19" s="80" t="str">
        <f t="shared" si="19"/>
        <v/>
      </c>
      <c r="BN19" s="80" t="str">
        <f t="shared" si="20"/>
        <v/>
      </c>
      <c r="BO19" s="80" t="str">
        <f t="shared" si="21"/>
        <v/>
      </c>
      <c r="BP19" s="80" t="str">
        <f t="shared" si="22"/>
        <v/>
      </c>
      <c r="BQ19" s="80" t="str">
        <f t="shared" si="23"/>
        <v/>
      </c>
      <c r="BR19" s="80" t="str">
        <f t="shared" si="24"/>
        <v/>
      </c>
      <c r="BS19" s="80" t="str">
        <f t="shared" si="25"/>
        <v/>
      </c>
      <c r="BT19" s="80" t="str">
        <f t="shared" si="26"/>
        <v/>
      </c>
      <c r="BU19" s="80" t="str">
        <f t="shared" si="27"/>
        <v/>
      </c>
      <c r="BV19" s="80" t="str">
        <f t="shared" si="28"/>
        <v/>
      </c>
      <c r="BW19" s="80" t="str">
        <f t="shared" si="29"/>
        <v/>
      </c>
      <c r="BX19" s="80" t="str">
        <f t="shared" si="30"/>
        <v/>
      </c>
      <c r="BY19" s="80" t="str">
        <f t="shared" si="31"/>
        <v/>
      </c>
      <c r="BZ19" s="80" t="str">
        <f t="shared" si="32"/>
        <v/>
      </c>
      <c r="CA19" s="80" t="str">
        <f t="shared" si="33"/>
        <v/>
      </c>
      <c r="CB19" s="80" t="str">
        <f t="shared" si="34"/>
        <v/>
      </c>
      <c r="CC19" s="80" t="str">
        <f t="shared" si="35"/>
        <v/>
      </c>
      <c r="CD19" s="80" t="str">
        <f t="shared" si="36"/>
        <v/>
      </c>
      <c r="CE19" s="80" t="str">
        <f t="shared" si="37"/>
        <v/>
      </c>
      <c r="CF19" s="80" t="str">
        <f t="shared" si="38"/>
        <v/>
      </c>
      <c r="CG19" s="80" t="str">
        <f t="shared" si="39"/>
        <v/>
      </c>
      <c r="CH19" s="389" t="str">
        <f t="shared" si="40"/>
        <v/>
      </c>
      <c r="CI19" s="237" t="str">
        <f t="shared" si="41"/>
        <v/>
      </c>
      <c r="CJ19" s="237" t="str">
        <f t="shared" si="42"/>
        <v/>
      </c>
      <c r="CK19" s="237" t="str">
        <f t="shared" si="43"/>
        <v/>
      </c>
      <c r="CL19" s="237" t="str">
        <f t="shared" si="44"/>
        <v/>
      </c>
      <c r="CM19" s="237" t="str">
        <f t="shared" si="45"/>
        <v/>
      </c>
      <c r="CN19" s="237" t="str">
        <f t="shared" si="46"/>
        <v/>
      </c>
      <c r="CO19" s="237" t="str">
        <f t="shared" si="47"/>
        <v/>
      </c>
      <c r="CP19" s="237" t="str">
        <f t="shared" si="48"/>
        <v/>
      </c>
      <c r="CQ19" s="237" t="str">
        <f t="shared" si="49"/>
        <v/>
      </c>
      <c r="CR19" s="237" t="str">
        <f t="shared" si="50"/>
        <v/>
      </c>
      <c r="CS19" s="237" t="str">
        <f t="shared" si="51"/>
        <v/>
      </c>
      <c r="CT19" s="237" t="str">
        <f t="shared" si="52"/>
        <v/>
      </c>
      <c r="CU19" s="237" t="str">
        <f t="shared" si="53"/>
        <v/>
      </c>
      <c r="CV19" s="237" t="str">
        <f t="shared" si="54"/>
        <v/>
      </c>
      <c r="CW19" s="237" t="str">
        <f t="shared" si="57"/>
        <v/>
      </c>
      <c r="CX19" s="237" t="str">
        <f t="shared" si="57"/>
        <v/>
      </c>
      <c r="CY19" s="237" t="str">
        <f t="shared" si="57"/>
        <v/>
      </c>
      <c r="CZ19" s="237" t="str">
        <f t="shared" si="57"/>
        <v/>
      </c>
      <c r="DA19" s="237" t="str">
        <f t="shared" si="57"/>
        <v/>
      </c>
      <c r="DB19" s="237" t="str">
        <f t="shared" si="56"/>
        <v/>
      </c>
      <c r="DC19" s="237" t="str">
        <f t="shared" si="56"/>
        <v/>
      </c>
      <c r="DD19" s="237" t="str">
        <f t="shared" si="56"/>
        <v/>
      </c>
      <c r="DE19" s="237" t="str">
        <f t="shared" si="56"/>
        <v/>
      </c>
      <c r="DF19" s="237" t="str">
        <f t="shared" si="56"/>
        <v/>
      </c>
      <c r="DG19" s="237" t="str">
        <f t="shared" si="56"/>
        <v/>
      </c>
      <c r="DH19" s="237" t="str">
        <f t="shared" si="56"/>
        <v/>
      </c>
      <c r="DI19" s="237" t="str">
        <f t="shared" si="56"/>
        <v/>
      </c>
      <c r="DJ19" s="237" t="str">
        <f t="shared" si="56"/>
        <v/>
      </c>
      <c r="DK19" s="237" t="str">
        <f t="shared" si="56"/>
        <v/>
      </c>
      <c r="DL19" s="237" t="str">
        <f t="shared" si="56"/>
        <v/>
      </c>
      <c r="DM19" s="237" t="str">
        <f t="shared" si="56"/>
        <v/>
      </c>
      <c r="DN19" s="237" t="str">
        <f t="shared" si="56"/>
        <v/>
      </c>
      <c r="DO19" s="237" t="str">
        <f t="shared" si="56"/>
        <v/>
      </c>
      <c r="DP19" s="237" t="str">
        <f t="shared" si="56"/>
        <v/>
      </c>
      <c r="DQ19" s="237" t="str">
        <f t="shared" si="56"/>
        <v/>
      </c>
      <c r="DR19" s="237" t="str">
        <f t="shared" si="56"/>
        <v/>
      </c>
      <c r="DS19" s="237" t="str">
        <f t="shared" si="56"/>
        <v/>
      </c>
      <c r="DT19" s="237" t="str">
        <f t="shared" si="56"/>
        <v/>
      </c>
      <c r="DU19" s="237" t="str">
        <f t="shared" si="56"/>
        <v/>
      </c>
      <c r="DV19" s="389"/>
    </row>
    <row r="20" spans="1:126" ht="33.75" customHeight="1" x14ac:dyDescent="0.35">
      <c r="A20" s="628"/>
      <c r="B20" s="630" t="s">
        <v>52</v>
      </c>
      <c r="C20" s="280" t="s">
        <v>108</v>
      </c>
      <c r="D20" s="636" t="s">
        <v>55</v>
      </c>
      <c r="E20" s="158"/>
      <c r="F20" s="389">
        <f>'3 - Saisie Manuelle'!$CQ$9</f>
        <v>0</v>
      </c>
      <c r="G20" s="237">
        <f>'3 - Saisie Manuelle'!$CQ$10</f>
        <v>0</v>
      </c>
      <c r="H20" s="237">
        <f>'3 - Saisie Manuelle'!$CQ$11</f>
        <v>0</v>
      </c>
      <c r="I20" s="237">
        <f>'3 - Saisie Manuelle'!$CQ$12</f>
        <v>0</v>
      </c>
      <c r="J20" s="237">
        <f>'3 - Saisie Manuelle'!$CQ$13</f>
        <v>0</v>
      </c>
      <c r="K20" s="237">
        <f>'3 - Saisie Manuelle'!$CQ$14</f>
        <v>0</v>
      </c>
      <c r="L20" s="237">
        <f>'3 - Saisie Manuelle'!$CQ$15</f>
        <v>0</v>
      </c>
      <c r="M20" s="237">
        <f>'3 - Saisie Manuelle'!$CQ$16</f>
        <v>0</v>
      </c>
      <c r="N20" s="237">
        <f>'3 - Saisie Manuelle'!$CQ$17</f>
        <v>0</v>
      </c>
      <c r="O20" s="237">
        <f>'3 - Saisie Manuelle'!$CQ$18</f>
        <v>0</v>
      </c>
      <c r="P20" s="237">
        <f>'3 - Saisie Manuelle'!$CQ$19</f>
        <v>0</v>
      </c>
      <c r="Q20" s="237">
        <f>'3 - Saisie Manuelle'!$CQ$20</f>
        <v>0</v>
      </c>
      <c r="R20" s="237">
        <f>'3 - Saisie Manuelle'!$CQ$21</f>
        <v>0</v>
      </c>
      <c r="S20" s="237">
        <f>'3 - Saisie Manuelle'!$CQ$22</f>
        <v>0</v>
      </c>
      <c r="T20" s="237">
        <f>'3 - Saisie Manuelle'!$CQ$23</f>
        <v>0</v>
      </c>
      <c r="U20" s="237">
        <f>'3 - Saisie Manuelle'!$CQ$24</f>
        <v>0</v>
      </c>
      <c r="V20" s="237">
        <f>'3 - Saisie Manuelle'!$CQ$25</f>
        <v>0</v>
      </c>
      <c r="W20" s="237">
        <f>'3 - Saisie Manuelle'!$CQ$26</f>
        <v>0</v>
      </c>
      <c r="X20" s="237">
        <f>'3 - Saisie Manuelle'!$CQ$27</f>
        <v>0</v>
      </c>
      <c r="Y20" s="237">
        <f>'3 - Saisie Manuelle'!$CQ$28</f>
        <v>0</v>
      </c>
      <c r="Z20" s="237">
        <f>'3 - Saisie Manuelle'!$CQ$29</f>
        <v>0</v>
      </c>
      <c r="AA20" s="237">
        <f>'3 - Saisie Manuelle'!$CQ$30</f>
        <v>0</v>
      </c>
      <c r="AB20" s="237">
        <f>'3 - Saisie Manuelle'!$CQ$31</f>
        <v>0</v>
      </c>
      <c r="AC20" s="237">
        <f>'3 - Saisie Manuelle'!$CQ$32</f>
        <v>0</v>
      </c>
      <c r="AD20" s="237">
        <f>'3 - Saisie Manuelle'!$CQ$33</f>
        <v>0</v>
      </c>
      <c r="AE20" s="237">
        <f>'3 - Saisie Manuelle'!$CQ$34</f>
        <v>0</v>
      </c>
      <c r="AF20" s="237">
        <f>'3 - Saisie Manuelle'!$CQ$35</f>
        <v>0</v>
      </c>
      <c r="AG20" s="237">
        <f>'3 - Saisie Manuelle'!$CQ$36</f>
        <v>0</v>
      </c>
      <c r="AH20" s="237">
        <f>'3 - Saisie Manuelle'!$CQ$37</f>
        <v>0</v>
      </c>
      <c r="AI20" s="237">
        <f>'3 - Saisie Manuelle'!$CQ$38</f>
        <v>0</v>
      </c>
      <c r="AJ20" s="237">
        <f>'3 - Saisie Manuelle'!$CQ$39</f>
        <v>0</v>
      </c>
      <c r="AK20" s="237">
        <f>'3 - Saisie Manuelle'!$CQ$40</f>
        <v>0</v>
      </c>
      <c r="AL20" s="237">
        <f>'3 - Saisie Manuelle'!$CQ$41</f>
        <v>0</v>
      </c>
      <c r="AM20" s="237">
        <f>'3 - Saisie Manuelle'!$CQ$42</f>
        <v>0</v>
      </c>
      <c r="AN20" s="237">
        <f>'3 - Saisie Manuelle'!$CQ$43</f>
        <v>0</v>
      </c>
      <c r="AO20" s="237">
        <f>'3 - Saisie Manuelle'!$CQ$44</f>
        <v>0</v>
      </c>
      <c r="AP20" s="237">
        <f>'3 - Saisie Manuelle'!$CQ$45</f>
        <v>0</v>
      </c>
      <c r="AQ20" s="237">
        <f>'3 - Saisie Manuelle'!$CQ$46</f>
        <v>0</v>
      </c>
      <c r="AR20" s="237">
        <f>'3 - Saisie Manuelle'!$CQ$47</f>
        <v>0</v>
      </c>
      <c r="AS20" s="237">
        <f>'3 - Saisie Manuelle'!$CQ$48</f>
        <v>0</v>
      </c>
      <c r="AT20" s="389" t="str">
        <f t="shared" si="0"/>
        <v/>
      </c>
      <c r="AU20" s="237" t="str">
        <f t="shared" si="1"/>
        <v/>
      </c>
      <c r="AV20" s="237" t="str">
        <f t="shared" si="2"/>
        <v/>
      </c>
      <c r="AW20" s="237" t="str">
        <f t="shared" si="3"/>
        <v/>
      </c>
      <c r="AX20" s="237" t="str">
        <f t="shared" si="4"/>
        <v/>
      </c>
      <c r="AY20" s="237" t="str">
        <f t="shared" si="5"/>
        <v/>
      </c>
      <c r="AZ20" s="237" t="str">
        <f t="shared" si="6"/>
        <v/>
      </c>
      <c r="BA20" s="237" t="str">
        <f t="shared" si="7"/>
        <v/>
      </c>
      <c r="BB20" s="237" t="str">
        <f t="shared" si="8"/>
        <v/>
      </c>
      <c r="BC20" s="237" t="str">
        <f t="shared" si="9"/>
        <v/>
      </c>
      <c r="BD20" s="237" t="str">
        <f t="shared" si="10"/>
        <v/>
      </c>
      <c r="BE20" s="237" t="str">
        <f t="shared" si="11"/>
        <v/>
      </c>
      <c r="BF20" s="237" t="str">
        <f t="shared" si="12"/>
        <v/>
      </c>
      <c r="BG20" s="237" t="str">
        <f t="shared" si="13"/>
        <v/>
      </c>
      <c r="BH20" s="237" t="str">
        <f t="shared" si="14"/>
        <v/>
      </c>
      <c r="BI20" s="80" t="str">
        <f t="shared" si="15"/>
        <v/>
      </c>
      <c r="BJ20" s="80" t="str">
        <f t="shared" si="16"/>
        <v/>
      </c>
      <c r="BK20" s="80" t="str">
        <f t="shared" si="17"/>
        <v/>
      </c>
      <c r="BL20" s="80" t="str">
        <f t="shared" si="18"/>
        <v/>
      </c>
      <c r="BM20" s="80" t="str">
        <f t="shared" si="19"/>
        <v/>
      </c>
      <c r="BN20" s="80" t="str">
        <f t="shared" si="20"/>
        <v/>
      </c>
      <c r="BO20" s="80" t="str">
        <f t="shared" si="21"/>
        <v/>
      </c>
      <c r="BP20" s="80" t="str">
        <f t="shared" si="22"/>
        <v/>
      </c>
      <c r="BQ20" s="80" t="str">
        <f t="shared" si="23"/>
        <v/>
      </c>
      <c r="BR20" s="80" t="str">
        <f t="shared" si="24"/>
        <v/>
      </c>
      <c r="BS20" s="80" t="str">
        <f t="shared" si="25"/>
        <v/>
      </c>
      <c r="BT20" s="80" t="str">
        <f t="shared" si="26"/>
        <v/>
      </c>
      <c r="BU20" s="80" t="str">
        <f t="shared" si="27"/>
        <v/>
      </c>
      <c r="BV20" s="80" t="str">
        <f t="shared" si="28"/>
        <v/>
      </c>
      <c r="BW20" s="80" t="str">
        <f t="shared" si="29"/>
        <v/>
      </c>
      <c r="BX20" s="80" t="str">
        <f t="shared" si="30"/>
        <v/>
      </c>
      <c r="BY20" s="80" t="str">
        <f t="shared" si="31"/>
        <v/>
      </c>
      <c r="BZ20" s="80" t="str">
        <f t="shared" si="32"/>
        <v/>
      </c>
      <c r="CA20" s="80" t="str">
        <f t="shared" si="33"/>
        <v/>
      </c>
      <c r="CB20" s="80" t="str">
        <f t="shared" si="34"/>
        <v/>
      </c>
      <c r="CC20" s="80" t="str">
        <f t="shared" si="35"/>
        <v/>
      </c>
      <c r="CD20" s="80" t="str">
        <f t="shared" si="36"/>
        <v/>
      </c>
      <c r="CE20" s="80" t="str">
        <f t="shared" si="37"/>
        <v/>
      </c>
      <c r="CF20" s="80" t="str">
        <f t="shared" si="38"/>
        <v/>
      </c>
      <c r="CG20" s="80" t="str">
        <f t="shared" si="39"/>
        <v/>
      </c>
      <c r="CH20" s="389" t="str">
        <f t="shared" si="40"/>
        <v/>
      </c>
      <c r="CI20" s="237" t="str">
        <f t="shared" si="41"/>
        <v/>
      </c>
      <c r="CJ20" s="237" t="str">
        <f t="shared" si="42"/>
        <v/>
      </c>
      <c r="CK20" s="237" t="str">
        <f t="shared" si="43"/>
        <v/>
      </c>
      <c r="CL20" s="237" t="str">
        <f t="shared" si="44"/>
        <v/>
      </c>
      <c r="CM20" s="237" t="str">
        <f t="shared" si="45"/>
        <v/>
      </c>
      <c r="CN20" s="237" t="str">
        <f t="shared" si="46"/>
        <v/>
      </c>
      <c r="CO20" s="237" t="str">
        <f t="shared" si="47"/>
        <v/>
      </c>
      <c r="CP20" s="237" t="str">
        <f t="shared" si="48"/>
        <v/>
      </c>
      <c r="CQ20" s="237" t="str">
        <f t="shared" si="49"/>
        <v/>
      </c>
      <c r="CR20" s="237" t="str">
        <f t="shared" si="50"/>
        <v/>
      </c>
      <c r="CS20" s="237" t="str">
        <f t="shared" si="51"/>
        <v/>
      </c>
      <c r="CT20" s="237" t="str">
        <f t="shared" si="52"/>
        <v/>
      </c>
      <c r="CU20" s="237" t="str">
        <f t="shared" si="53"/>
        <v/>
      </c>
      <c r="CV20" s="237" t="str">
        <f t="shared" si="54"/>
        <v/>
      </c>
      <c r="CW20" s="237" t="str">
        <f t="shared" si="57"/>
        <v/>
      </c>
      <c r="CX20" s="237" t="str">
        <f t="shared" si="57"/>
        <v/>
      </c>
      <c r="CY20" s="237" t="str">
        <f t="shared" si="57"/>
        <v/>
      </c>
      <c r="CZ20" s="237" t="str">
        <f t="shared" si="57"/>
        <v/>
      </c>
      <c r="DA20" s="237" t="str">
        <f t="shared" si="57"/>
        <v/>
      </c>
      <c r="DB20" s="237" t="str">
        <f t="shared" si="56"/>
        <v/>
      </c>
      <c r="DC20" s="237" t="str">
        <f t="shared" si="56"/>
        <v/>
      </c>
      <c r="DD20" s="237" t="str">
        <f t="shared" si="56"/>
        <v/>
      </c>
      <c r="DE20" s="237" t="str">
        <f t="shared" si="56"/>
        <v/>
      </c>
      <c r="DF20" s="237" t="str">
        <f t="shared" si="56"/>
        <v/>
      </c>
      <c r="DG20" s="237" t="str">
        <f t="shared" si="56"/>
        <v/>
      </c>
      <c r="DH20" s="237" t="str">
        <f t="shared" si="56"/>
        <v/>
      </c>
      <c r="DI20" s="237" t="str">
        <f t="shared" si="56"/>
        <v/>
      </c>
      <c r="DJ20" s="237" t="str">
        <f t="shared" si="56"/>
        <v/>
      </c>
      <c r="DK20" s="237" t="str">
        <f t="shared" si="56"/>
        <v/>
      </c>
      <c r="DL20" s="237" t="str">
        <f t="shared" si="56"/>
        <v/>
      </c>
      <c r="DM20" s="237" t="str">
        <f t="shared" si="56"/>
        <v/>
      </c>
      <c r="DN20" s="237" t="str">
        <f t="shared" si="56"/>
        <v/>
      </c>
      <c r="DO20" s="237" t="str">
        <f t="shared" si="56"/>
        <v/>
      </c>
      <c r="DP20" s="237" t="str">
        <f t="shared" si="56"/>
        <v/>
      </c>
      <c r="DQ20" s="237" t="str">
        <f t="shared" si="56"/>
        <v/>
      </c>
      <c r="DR20" s="237" t="str">
        <f t="shared" si="56"/>
        <v/>
      </c>
      <c r="DS20" s="237" t="str">
        <f t="shared" si="56"/>
        <v/>
      </c>
      <c r="DT20" s="237" t="str">
        <f t="shared" si="56"/>
        <v/>
      </c>
      <c r="DU20" s="237" t="str">
        <f t="shared" si="56"/>
        <v/>
      </c>
      <c r="DV20" s="389"/>
    </row>
    <row r="21" spans="1:126" ht="36.75" customHeight="1" x14ac:dyDescent="0.35">
      <c r="A21" s="628"/>
      <c r="B21" s="630"/>
      <c r="C21" s="280" t="s">
        <v>22</v>
      </c>
      <c r="D21" s="635"/>
      <c r="E21" s="158"/>
      <c r="F21" s="389"/>
      <c r="G21" s="237"/>
      <c r="H21" s="237"/>
      <c r="I21" s="237"/>
      <c r="J21" s="237"/>
      <c r="K21" s="237"/>
      <c r="L21" s="237"/>
      <c r="M21" s="237"/>
      <c r="N21" s="237"/>
      <c r="O21" s="237"/>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389" t="str">
        <f t="shared" si="0"/>
        <v/>
      </c>
      <c r="AU21" s="237" t="str">
        <f t="shared" si="1"/>
        <v/>
      </c>
      <c r="AV21" s="237" t="str">
        <f t="shared" si="2"/>
        <v/>
      </c>
      <c r="AW21" s="237" t="str">
        <f t="shared" si="3"/>
        <v/>
      </c>
      <c r="AX21" s="237" t="str">
        <f t="shared" si="4"/>
        <v/>
      </c>
      <c r="AY21" s="237" t="str">
        <f t="shared" si="5"/>
        <v/>
      </c>
      <c r="AZ21" s="237" t="str">
        <f t="shared" si="6"/>
        <v/>
      </c>
      <c r="BA21" s="237" t="str">
        <f t="shared" si="7"/>
        <v/>
      </c>
      <c r="BB21" s="237" t="str">
        <f t="shared" si="8"/>
        <v/>
      </c>
      <c r="BC21" s="237" t="str">
        <f t="shared" si="9"/>
        <v/>
      </c>
      <c r="BD21" s="237" t="str">
        <f t="shared" si="10"/>
        <v/>
      </c>
      <c r="BE21" s="237" t="str">
        <f t="shared" si="11"/>
        <v/>
      </c>
      <c r="BF21" s="237" t="str">
        <f t="shared" si="12"/>
        <v/>
      </c>
      <c r="BG21" s="237" t="str">
        <f t="shared" si="13"/>
        <v/>
      </c>
      <c r="BH21" s="237" t="str">
        <f t="shared" si="14"/>
        <v/>
      </c>
      <c r="BI21" s="80" t="str">
        <f t="shared" si="15"/>
        <v/>
      </c>
      <c r="BJ21" s="80" t="str">
        <f t="shared" si="16"/>
        <v/>
      </c>
      <c r="BK21" s="80" t="str">
        <f t="shared" si="17"/>
        <v/>
      </c>
      <c r="BL21" s="80" t="str">
        <f t="shared" si="18"/>
        <v/>
      </c>
      <c r="BM21" s="80" t="str">
        <f t="shared" si="19"/>
        <v/>
      </c>
      <c r="BN21" s="80" t="str">
        <f t="shared" si="20"/>
        <v/>
      </c>
      <c r="BO21" s="80" t="str">
        <f t="shared" si="21"/>
        <v/>
      </c>
      <c r="BP21" s="80" t="str">
        <f t="shared" si="22"/>
        <v/>
      </c>
      <c r="BQ21" s="80" t="str">
        <f t="shared" si="23"/>
        <v/>
      </c>
      <c r="BR21" s="80" t="str">
        <f t="shared" si="24"/>
        <v/>
      </c>
      <c r="BS21" s="80" t="str">
        <f t="shared" si="25"/>
        <v/>
      </c>
      <c r="BT21" s="80" t="str">
        <f t="shared" si="26"/>
        <v/>
      </c>
      <c r="BU21" s="80" t="str">
        <f t="shared" si="27"/>
        <v/>
      </c>
      <c r="BV21" s="80" t="str">
        <f t="shared" si="28"/>
        <v/>
      </c>
      <c r="BW21" s="80" t="str">
        <f t="shared" si="29"/>
        <v/>
      </c>
      <c r="BX21" s="80" t="str">
        <f t="shared" si="30"/>
        <v/>
      </c>
      <c r="BY21" s="80" t="str">
        <f t="shared" si="31"/>
        <v/>
      </c>
      <c r="BZ21" s="80" t="str">
        <f t="shared" si="32"/>
        <v/>
      </c>
      <c r="CA21" s="80" t="str">
        <f t="shared" si="33"/>
        <v/>
      </c>
      <c r="CB21" s="80" t="str">
        <f t="shared" si="34"/>
        <v/>
      </c>
      <c r="CC21" s="80" t="str">
        <f t="shared" si="35"/>
        <v/>
      </c>
      <c r="CD21" s="80" t="str">
        <f t="shared" si="36"/>
        <v/>
      </c>
      <c r="CE21" s="80" t="str">
        <f t="shared" si="37"/>
        <v/>
      </c>
      <c r="CF21" s="80" t="str">
        <f t="shared" si="38"/>
        <v/>
      </c>
      <c r="CG21" s="80" t="str">
        <f t="shared" si="39"/>
        <v/>
      </c>
      <c r="CH21" s="389" t="str">
        <f t="shared" si="40"/>
        <v/>
      </c>
      <c r="CI21" s="237" t="str">
        <f t="shared" si="41"/>
        <v/>
      </c>
      <c r="CJ21" s="237" t="str">
        <f t="shared" si="42"/>
        <v/>
      </c>
      <c r="CK21" s="237" t="str">
        <f t="shared" si="43"/>
        <v/>
      </c>
      <c r="CL21" s="237" t="str">
        <f t="shared" si="44"/>
        <v/>
      </c>
      <c r="CM21" s="237" t="str">
        <f t="shared" si="45"/>
        <v/>
      </c>
      <c r="CN21" s="237" t="str">
        <f t="shared" si="46"/>
        <v/>
      </c>
      <c r="CO21" s="237" t="str">
        <f t="shared" si="47"/>
        <v/>
      </c>
      <c r="CP21" s="237" t="str">
        <f t="shared" si="48"/>
        <v/>
      </c>
      <c r="CQ21" s="237" t="str">
        <f t="shared" si="49"/>
        <v/>
      </c>
      <c r="CR21" s="237" t="str">
        <f t="shared" si="50"/>
        <v/>
      </c>
      <c r="CS21" s="237" t="str">
        <f t="shared" si="51"/>
        <v/>
      </c>
      <c r="CT21" s="237" t="str">
        <f t="shared" si="52"/>
        <v/>
      </c>
      <c r="CU21" s="237" t="str">
        <f t="shared" si="53"/>
        <v/>
      </c>
      <c r="CV21" s="237" t="str">
        <f t="shared" si="54"/>
        <v/>
      </c>
      <c r="CW21" s="237" t="str">
        <f t="shared" si="57"/>
        <v/>
      </c>
      <c r="CX21" s="237" t="str">
        <f t="shared" si="57"/>
        <v/>
      </c>
      <c r="CY21" s="237" t="str">
        <f t="shared" si="57"/>
        <v/>
      </c>
      <c r="CZ21" s="237" t="str">
        <f t="shared" si="57"/>
        <v/>
      </c>
      <c r="DA21" s="237" t="str">
        <f t="shared" si="57"/>
        <v/>
      </c>
      <c r="DB21" s="237" t="str">
        <f t="shared" si="56"/>
        <v/>
      </c>
      <c r="DC21" s="237" t="str">
        <f t="shared" si="56"/>
        <v/>
      </c>
      <c r="DD21" s="237" t="str">
        <f t="shared" si="56"/>
        <v/>
      </c>
      <c r="DE21" s="237" t="str">
        <f t="shared" si="56"/>
        <v/>
      </c>
      <c r="DF21" s="237" t="str">
        <f t="shared" si="56"/>
        <v/>
      </c>
      <c r="DG21" s="237" t="str">
        <f t="shared" si="56"/>
        <v/>
      </c>
      <c r="DH21" s="237" t="str">
        <f t="shared" si="56"/>
        <v/>
      </c>
      <c r="DI21" s="237" t="str">
        <f t="shared" si="56"/>
        <v/>
      </c>
      <c r="DJ21" s="237" t="str">
        <f t="shared" si="56"/>
        <v/>
      </c>
      <c r="DK21" s="237" t="str">
        <f t="shared" si="56"/>
        <v/>
      </c>
      <c r="DL21" s="237" t="str">
        <f t="shared" si="56"/>
        <v/>
      </c>
      <c r="DM21" s="237" t="str">
        <f t="shared" si="56"/>
        <v/>
      </c>
      <c r="DN21" s="237" t="str">
        <f t="shared" si="56"/>
        <v/>
      </c>
      <c r="DO21" s="237" t="str">
        <f t="shared" si="56"/>
        <v/>
      </c>
      <c r="DP21" s="237" t="str">
        <f t="shared" si="56"/>
        <v/>
      </c>
      <c r="DQ21" s="237" t="str">
        <f t="shared" si="56"/>
        <v/>
      </c>
      <c r="DR21" s="237" t="str">
        <f t="shared" si="56"/>
        <v/>
      </c>
      <c r="DS21" s="237" t="str">
        <f t="shared" si="56"/>
        <v/>
      </c>
      <c r="DT21" s="237" t="str">
        <f t="shared" si="56"/>
        <v/>
      </c>
      <c r="DU21" s="237" t="str">
        <f t="shared" si="56"/>
        <v/>
      </c>
      <c r="DV21" s="389"/>
    </row>
    <row r="22" spans="1:126" ht="50.25" thickBot="1" x14ac:dyDescent="0.4">
      <c r="A22" s="629"/>
      <c r="B22" s="285" t="s">
        <v>53</v>
      </c>
      <c r="C22" s="286" t="s">
        <v>23</v>
      </c>
      <c r="D22" s="287" t="s">
        <v>56</v>
      </c>
      <c r="E22" s="158"/>
      <c r="F22" s="389">
        <f>'3 - Saisie Manuelle'!$CR$9</f>
        <v>0</v>
      </c>
      <c r="G22" s="237">
        <f>'3 - Saisie Manuelle'!$CR$10</f>
        <v>0</v>
      </c>
      <c r="H22" s="237">
        <f>'3 - Saisie Manuelle'!$CR$11</f>
        <v>0</v>
      </c>
      <c r="I22" s="237">
        <f>'3 - Saisie Manuelle'!$CR$12</f>
        <v>0</v>
      </c>
      <c r="J22" s="237">
        <f>'3 - Saisie Manuelle'!$CR$13</f>
        <v>0</v>
      </c>
      <c r="K22" s="237">
        <f>'3 - Saisie Manuelle'!$CR$14</f>
        <v>0</v>
      </c>
      <c r="L22" s="237">
        <f>'3 - Saisie Manuelle'!$CR$15</f>
        <v>0</v>
      </c>
      <c r="M22" s="237">
        <f>'3 - Saisie Manuelle'!$CR$16</f>
        <v>0</v>
      </c>
      <c r="N22" s="237">
        <f>'3 - Saisie Manuelle'!$CR$17</f>
        <v>0</v>
      </c>
      <c r="O22" s="237">
        <f>'3 - Saisie Manuelle'!$CR$18</f>
        <v>0</v>
      </c>
      <c r="P22" s="237">
        <f>'3 - Saisie Manuelle'!$CR$19</f>
        <v>0</v>
      </c>
      <c r="Q22" s="237">
        <f>'3 - Saisie Manuelle'!$CR$20</f>
        <v>0</v>
      </c>
      <c r="R22" s="237">
        <f>'3 - Saisie Manuelle'!$CR$21</f>
        <v>0</v>
      </c>
      <c r="S22" s="237">
        <f>'3 - Saisie Manuelle'!$CR$22</f>
        <v>0</v>
      </c>
      <c r="T22" s="237">
        <f>'3 - Saisie Manuelle'!$CR$23</f>
        <v>0</v>
      </c>
      <c r="U22" s="237">
        <f>'3 - Saisie Manuelle'!$CR$24</f>
        <v>0</v>
      </c>
      <c r="V22" s="237">
        <f>'3 - Saisie Manuelle'!$CR$25</f>
        <v>0</v>
      </c>
      <c r="W22" s="237">
        <f>'3 - Saisie Manuelle'!$CR$26</f>
        <v>0</v>
      </c>
      <c r="X22" s="237">
        <f>'3 - Saisie Manuelle'!$CR$27</f>
        <v>0</v>
      </c>
      <c r="Y22" s="237">
        <f>'3 - Saisie Manuelle'!$CR$28</f>
        <v>0</v>
      </c>
      <c r="Z22" s="237">
        <f>'3 - Saisie Manuelle'!$CR$29</f>
        <v>0</v>
      </c>
      <c r="AA22" s="237">
        <f>'3 - Saisie Manuelle'!$CR$30</f>
        <v>0</v>
      </c>
      <c r="AB22" s="237">
        <f>'3 - Saisie Manuelle'!$CR$31</f>
        <v>0</v>
      </c>
      <c r="AC22" s="237">
        <f>'3 - Saisie Manuelle'!$CR$32</f>
        <v>0</v>
      </c>
      <c r="AD22" s="237">
        <f>'3 - Saisie Manuelle'!$CR$33</f>
        <v>0</v>
      </c>
      <c r="AE22" s="237">
        <f>'3 - Saisie Manuelle'!$CR$34</f>
        <v>0</v>
      </c>
      <c r="AF22" s="237">
        <f>'3 - Saisie Manuelle'!$CR$35</f>
        <v>0</v>
      </c>
      <c r="AG22" s="237">
        <f>'3 - Saisie Manuelle'!$CR$36</f>
        <v>0</v>
      </c>
      <c r="AH22" s="237">
        <f>'3 - Saisie Manuelle'!$CR$37</f>
        <v>0</v>
      </c>
      <c r="AI22" s="237">
        <f>'3 - Saisie Manuelle'!$CR$38</f>
        <v>0</v>
      </c>
      <c r="AJ22" s="237">
        <f>'3 - Saisie Manuelle'!$CR$39</f>
        <v>0</v>
      </c>
      <c r="AK22" s="237">
        <f>'3 - Saisie Manuelle'!$CR$40</f>
        <v>0</v>
      </c>
      <c r="AL22" s="237">
        <f>'3 - Saisie Manuelle'!$CR$41</f>
        <v>0</v>
      </c>
      <c r="AM22" s="237">
        <f>'3 - Saisie Manuelle'!$CR$42</f>
        <v>0</v>
      </c>
      <c r="AN22" s="237">
        <f>'3 - Saisie Manuelle'!$CR$43</f>
        <v>0</v>
      </c>
      <c r="AO22" s="237">
        <f>'3 - Saisie Manuelle'!$CR$44</f>
        <v>0</v>
      </c>
      <c r="AP22" s="237">
        <f>'3 - Saisie Manuelle'!$CR$45</f>
        <v>0</v>
      </c>
      <c r="AQ22" s="237">
        <f>'3 - Saisie Manuelle'!$CR$46</f>
        <v>0</v>
      </c>
      <c r="AR22" s="237">
        <f>'3 - Saisie Manuelle'!$CR$47</f>
        <v>0</v>
      </c>
      <c r="AS22" s="237">
        <f>'3 - Saisie Manuelle'!$CR$48</f>
        <v>0</v>
      </c>
      <c r="AT22" s="389" t="str">
        <f t="shared" si="0"/>
        <v/>
      </c>
      <c r="AU22" s="237" t="str">
        <f t="shared" si="1"/>
        <v/>
      </c>
      <c r="AV22" s="237" t="str">
        <f t="shared" si="2"/>
        <v/>
      </c>
      <c r="AW22" s="237" t="str">
        <f t="shared" si="3"/>
        <v/>
      </c>
      <c r="AX22" s="237" t="str">
        <f t="shared" si="4"/>
        <v/>
      </c>
      <c r="AY22" s="237" t="str">
        <f t="shared" si="5"/>
        <v/>
      </c>
      <c r="AZ22" s="237" t="str">
        <f t="shared" si="6"/>
        <v/>
      </c>
      <c r="BA22" s="237" t="str">
        <f t="shared" si="7"/>
        <v/>
      </c>
      <c r="BB22" s="237" t="str">
        <f t="shared" si="8"/>
        <v/>
      </c>
      <c r="BC22" s="237" t="str">
        <f t="shared" si="9"/>
        <v/>
      </c>
      <c r="BD22" s="237" t="str">
        <f t="shared" si="10"/>
        <v/>
      </c>
      <c r="BE22" s="237" t="str">
        <f t="shared" si="11"/>
        <v/>
      </c>
      <c r="BF22" s="237" t="str">
        <f t="shared" si="12"/>
        <v/>
      </c>
      <c r="BG22" s="237" t="str">
        <f t="shared" si="13"/>
        <v/>
      </c>
      <c r="BH22" s="237" t="str">
        <f t="shared" si="14"/>
        <v/>
      </c>
      <c r="BI22" s="80" t="str">
        <f t="shared" si="15"/>
        <v/>
      </c>
      <c r="BJ22" s="80" t="str">
        <f t="shared" si="16"/>
        <v/>
      </c>
      <c r="BK22" s="80" t="str">
        <f t="shared" si="17"/>
        <v/>
      </c>
      <c r="BL22" s="80" t="str">
        <f t="shared" si="18"/>
        <v/>
      </c>
      <c r="BM22" s="80" t="str">
        <f t="shared" si="19"/>
        <v/>
      </c>
      <c r="BN22" s="80" t="str">
        <f t="shared" si="20"/>
        <v/>
      </c>
      <c r="BO22" s="80" t="str">
        <f t="shared" si="21"/>
        <v/>
      </c>
      <c r="BP22" s="80" t="str">
        <f t="shared" si="22"/>
        <v/>
      </c>
      <c r="BQ22" s="80" t="str">
        <f t="shared" si="23"/>
        <v/>
      </c>
      <c r="BR22" s="80" t="str">
        <f t="shared" si="24"/>
        <v/>
      </c>
      <c r="BS22" s="80" t="str">
        <f t="shared" si="25"/>
        <v/>
      </c>
      <c r="BT22" s="80" t="str">
        <f t="shared" si="26"/>
        <v/>
      </c>
      <c r="BU22" s="80" t="str">
        <f t="shared" si="27"/>
        <v/>
      </c>
      <c r="BV22" s="80" t="str">
        <f t="shared" si="28"/>
        <v/>
      </c>
      <c r="BW22" s="80" t="str">
        <f t="shared" si="29"/>
        <v/>
      </c>
      <c r="BX22" s="80" t="str">
        <f t="shared" si="30"/>
        <v/>
      </c>
      <c r="BY22" s="80" t="str">
        <f t="shared" si="31"/>
        <v/>
      </c>
      <c r="BZ22" s="80" t="str">
        <f t="shared" si="32"/>
        <v/>
      </c>
      <c r="CA22" s="80" t="str">
        <f t="shared" si="33"/>
        <v/>
      </c>
      <c r="CB22" s="80" t="str">
        <f t="shared" si="34"/>
        <v/>
      </c>
      <c r="CC22" s="80" t="str">
        <f t="shared" si="35"/>
        <v/>
      </c>
      <c r="CD22" s="80" t="str">
        <f t="shared" si="36"/>
        <v/>
      </c>
      <c r="CE22" s="80" t="str">
        <f t="shared" si="37"/>
        <v/>
      </c>
      <c r="CF22" s="80" t="str">
        <f t="shared" si="38"/>
        <v/>
      </c>
      <c r="CG22" s="80" t="str">
        <f t="shared" si="39"/>
        <v/>
      </c>
      <c r="CH22" s="389" t="str">
        <f t="shared" si="40"/>
        <v/>
      </c>
      <c r="CI22" s="237" t="str">
        <f t="shared" si="41"/>
        <v/>
      </c>
      <c r="CJ22" s="237" t="str">
        <f t="shared" si="42"/>
        <v/>
      </c>
      <c r="CK22" s="237" t="str">
        <f t="shared" si="43"/>
        <v/>
      </c>
      <c r="CL22" s="237" t="str">
        <f t="shared" si="44"/>
        <v/>
      </c>
      <c r="CM22" s="237" t="str">
        <f t="shared" si="45"/>
        <v/>
      </c>
      <c r="CN22" s="237" t="str">
        <f t="shared" si="46"/>
        <v/>
      </c>
      <c r="CO22" s="237" t="str">
        <f t="shared" si="47"/>
        <v/>
      </c>
      <c r="CP22" s="237" t="str">
        <f t="shared" si="48"/>
        <v/>
      </c>
      <c r="CQ22" s="237" t="str">
        <f t="shared" si="49"/>
        <v/>
      </c>
      <c r="CR22" s="237" t="str">
        <f t="shared" si="50"/>
        <v/>
      </c>
      <c r="CS22" s="237" t="str">
        <f t="shared" si="51"/>
        <v/>
      </c>
      <c r="CT22" s="237" t="str">
        <f t="shared" si="52"/>
        <v/>
      </c>
      <c r="CU22" s="237" t="str">
        <f t="shared" si="53"/>
        <v/>
      </c>
      <c r="CV22" s="237" t="str">
        <f t="shared" si="54"/>
        <v/>
      </c>
      <c r="CW22" s="237" t="str">
        <f t="shared" si="57"/>
        <v/>
      </c>
      <c r="CX22" s="237" t="str">
        <f t="shared" si="57"/>
        <v/>
      </c>
      <c r="CY22" s="237" t="str">
        <f t="shared" si="57"/>
        <v/>
      </c>
      <c r="CZ22" s="237" t="str">
        <f t="shared" si="57"/>
        <v/>
      </c>
      <c r="DA22" s="237" t="str">
        <f t="shared" si="57"/>
        <v/>
      </c>
      <c r="DB22" s="237" t="str">
        <f t="shared" si="56"/>
        <v/>
      </c>
      <c r="DC22" s="237" t="str">
        <f t="shared" si="56"/>
        <v/>
      </c>
      <c r="DD22" s="237" t="str">
        <f t="shared" si="56"/>
        <v/>
      </c>
      <c r="DE22" s="237" t="str">
        <f t="shared" si="56"/>
        <v/>
      </c>
      <c r="DF22" s="237" t="str">
        <f t="shared" si="56"/>
        <v/>
      </c>
      <c r="DG22" s="237" t="str">
        <f t="shared" si="56"/>
        <v/>
      </c>
      <c r="DH22" s="237" t="str">
        <f t="shared" si="56"/>
        <v/>
      </c>
      <c r="DI22" s="237" t="str">
        <f t="shared" si="56"/>
        <v/>
      </c>
      <c r="DJ22" s="237" t="str">
        <f t="shared" si="56"/>
        <v/>
      </c>
      <c r="DK22" s="237" t="str">
        <f t="shared" si="56"/>
        <v/>
      </c>
      <c r="DL22" s="237" t="str">
        <f t="shared" si="56"/>
        <v/>
      </c>
      <c r="DM22" s="237" t="str">
        <f t="shared" si="56"/>
        <v/>
      </c>
      <c r="DN22" s="237" t="str">
        <f t="shared" si="56"/>
        <v/>
      </c>
      <c r="DO22" s="237" t="str">
        <f t="shared" si="56"/>
        <v/>
      </c>
      <c r="DP22" s="237" t="str">
        <f t="shared" si="56"/>
        <v/>
      </c>
      <c r="DQ22" s="237" t="str">
        <f t="shared" si="56"/>
        <v/>
      </c>
      <c r="DR22" s="237" t="str">
        <f t="shared" si="56"/>
        <v/>
      </c>
      <c r="DS22" s="237" t="str">
        <f t="shared" si="56"/>
        <v/>
      </c>
      <c r="DT22" s="237" t="str">
        <f t="shared" si="56"/>
        <v/>
      </c>
      <c r="DU22" s="237" t="str">
        <f t="shared" si="56"/>
        <v/>
      </c>
      <c r="DV22" s="389"/>
    </row>
    <row r="23" spans="1:126" ht="53.25" customHeight="1" x14ac:dyDescent="0.35">
      <c r="A23" s="638" t="s">
        <v>57</v>
      </c>
      <c r="B23" s="288" t="s">
        <v>58</v>
      </c>
      <c r="C23" s="289" t="s">
        <v>8</v>
      </c>
      <c r="D23" s="290" t="s">
        <v>59</v>
      </c>
      <c r="E23" s="158"/>
      <c r="F23" s="389">
        <f>'3 - Saisie Manuelle'!$CS$9</f>
        <v>0</v>
      </c>
      <c r="G23" s="237">
        <f>'3 - Saisie Manuelle'!$CS$10</f>
        <v>0</v>
      </c>
      <c r="H23" s="237">
        <f>'3 - Saisie Manuelle'!$CS$11</f>
        <v>0</v>
      </c>
      <c r="I23" s="237">
        <f>'3 - Saisie Manuelle'!$CS$12</f>
        <v>0</v>
      </c>
      <c r="J23" s="237">
        <f>'3 - Saisie Manuelle'!$CS$13</f>
        <v>0</v>
      </c>
      <c r="K23" s="237">
        <f>'3 - Saisie Manuelle'!$CS$14</f>
        <v>0</v>
      </c>
      <c r="L23" s="237">
        <f>'3 - Saisie Manuelle'!$CS$15</f>
        <v>0</v>
      </c>
      <c r="M23" s="237">
        <f>'3 - Saisie Manuelle'!$CS$16</f>
        <v>0</v>
      </c>
      <c r="N23" s="237">
        <f>'3 - Saisie Manuelle'!$CS$17</f>
        <v>0</v>
      </c>
      <c r="O23" s="237">
        <f>'3 - Saisie Manuelle'!$CS$18</f>
        <v>0</v>
      </c>
      <c r="P23" s="237">
        <f>'3 - Saisie Manuelle'!$CS$19</f>
        <v>0</v>
      </c>
      <c r="Q23" s="237">
        <f>'3 - Saisie Manuelle'!$CS$20</f>
        <v>0</v>
      </c>
      <c r="R23" s="237">
        <f>'3 - Saisie Manuelle'!$CS$21</f>
        <v>0</v>
      </c>
      <c r="S23" s="237">
        <f>'3 - Saisie Manuelle'!$CS$22</f>
        <v>0</v>
      </c>
      <c r="T23" s="237">
        <f>'3 - Saisie Manuelle'!$CS$23</f>
        <v>0</v>
      </c>
      <c r="U23" s="237">
        <f>'3 - Saisie Manuelle'!$CS$24</f>
        <v>0</v>
      </c>
      <c r="V23" s="237">
        <f>'3 - Saisie Manuelle'!$CS$25</f>
        <v>0</v>
      </c>
      <c r="W23" s="237">
        <f>'3 - Saisie Manuelle'!$CS$26</f>
        <v>0</v>
      </c>
      <c r="X23" s="237">
        <f>'3 - Saisie Manuelle'!$CS$27</f>
        <v>0</v>
      </c>
      <c r="Y23" s="237">
        <f>'3 - Saisie Manuelle'!$CS$28</f>
        <v>0</v>
      </c>
      <c r="Z23" s="237">
        <f>'3 - Saisie Manuelle'!$CS$29</f>
        <v>0</v>
      </c>
      <c r="AA23" s="237">
        <f>'3 - Saisie Manuelle'!$CS$30</f>
        <v>0</v>
      </c>
      <c r="AB23" s="237">
        <f>'3 - Saisie Manuelle'!$CS$31</f>
        <v>0</v>
      </c>
      <c r="AC23" s="237">
        <f>'3 - Saisie Manuelle'!$CS$32</f>
        <v>0</v>
      </c>
      <c r="AD23" s="237">
        <f>'3 - Saisie Manuelle'!$CS$33</f>
        <v>0</v>
      </c>
      <c r="AE23" s="237">
        <f>'3 - Saisie Manuelle'!$CS$34</f>
        <v>0</v>
      </c>
      <c r="AF23" s="237">
        <f>'3 - Saisie Manuelle'!$CS$35</f>
        <v>0</v>
      </c>
      <c r="AG23" s="237">
        <f>'3 - Saisie Manuelle'!$CS$36</f>
        <v>0</v>
      </c>
      <c r="AH23" s="237">
        <f>'3 - Saisie Manuelle'!$CS$37</f>
        <v>0</v>
      </c>
      <c r="AI23" s="237">
        <f>'3 - Saisie Manuelle'!$CS$38</f>
        <v>0</v>
      </c>
      <c r="AJ23" s="237">
        <f>'3 - Saisie Manuelle'!$CS$39</f>
        <v>0</v>
      </c>
      <c r="AK23" s="237">
        <f>'3 - Saisie Manuelle'!$CS$40</f>
        <v>0</v>
      </c>
      <c r="AL23" s="237">
        <f>'3 - Saisie Manuelle'!$CS$41</f>
        <v>0</v>
      </c>
      <c r="AM23" s="237">
        <f>'3 - Saisie Manuelle'!$CS$42</f>
        <v>0</v>
      </c>
      <c r="AN23" s="237">
        <f>'3 - Saisie Manuelle'!$CS$43</f>
        <v>0</v>
      </c>
      <c r="AO23" s="237">
        <f>'3 - Saisie Manuelle'!$CS$44</f>
        <v>0</v>
      </c>
      <c r="AP23" s="237">
        <f>'3 - Saisie Manuelle'!$CS$45</f>
        <v>0</v>
      </c>
      <c r="AQ23" s="237">
        <f>'3 - Saisie Manuelle'!$CS$46</f>
        <v>0</v>
      </c>
      <c r="AR23" s="237">
        <f>'3 - Saisie Manuelle'!$CS$47</f>
        <v>0</v>
      </c>
      <c r="AS23" s="237">
        <f>'3 - Saisie Manuelle'!$CS$48</f>
        <v>0</v>
      </c>
      <c r="AT23" s="389" t="str">
        <f t="shared" si="0"/>
        <v/>
      </c>
      <c r="AU23" s="237" t="str">
        <f t="shared" si="1"/>
        <v/>
      </c>
      <c r="AV23" s="237" t="str">
        <f t="shared" si="2"/>
        <v/>
      </c>
      <c r="AW23" s="237" t="str">
        <f t="shared" si="3"/>
        <v/>
      </c>
      <c r="AX23" s="237" t="str">
        <f t="shared" si="4"/>
        <v/>
      </c>
      <c r="AY23" s="237" t="str">
        <f t="shared" si="5"/>
        <v/>
      </c>
      <c r="AZ23" s="237" t="str">
        <f t="shared" si="6"/>
        <v/>
      </c>
      <c r="BA23" s="237" t="str">
        <f t="shared" si="7"/>
        <v/>
      </c>
      <c r="BB23" s="237" t="str">
        <f t="shared" si="8"/>
        <v/>
      </c>
      <c r="BC23" s="237" t="str">
        <f t="shared" si="9"/>
        <v/>
      </c>
      <c r="BD23" s="237" t="str">
        <f t="shared" si="10"/>
        <v/>
      </c>
      <c r="BE23" s="237" t="str">
        <f t="shared" si="11"/>
        <v/>
      </c>
      <c r="BF23" s="237" t="str">
        <f t="shared" si="12"/>
        <v/>
      </c>
      <c r="BG23" s="237" t="str">
        <f t="shared" si="13"/>
        <v/>
      </c>
      <c r="BH23" s="237" t="str">
        <f t="shared" si="14"/>
        <v/>
      </c>
      <c r="BI23" s="80" t="str">
        <f t="shared" si="15"/>
        <v/>
      </c>
      <c r="BJ23" s="80" t="str">
        <f t="shared" si="16"/>
        <v/>
      </c>
      <c r="BK23" s="80" t="str">
        <f t="shared" si="17"/>
        <v/>
      </c>
      <c r="BL23" s="80" t="str">
        <f t="shared" si="18"/>
        <v/>
      </c>
      <c r="BM23" s="80" t="str">
        <f t="shared" si="19"/>
        <v/>
      </c>
      <c r="BN23" s="80" t="str">
        <f t="shared" si="20"/>
        <v/>
      </c>
      <c r="BO23" s="80" t="str">
        <f t="shared" si="21"/>
        <v/>
      </c>
      <c r="BP23" s="80" t="str">
        <f t="shared" si="22"/>
        <v/>
      </c>
      <c r="BQ23" s="80" t="str">
        <f t="shared" si="23"/>
        <v/>
      </c>
      <c r="BR23" s="80" t="str">
        <f t="shared" si="24"/>
        <v/>
      </c>
      <c r="BS23" s="80" t="str">
        <f t="shared" si="25"/>
        <v/>
      </c>
      <c r="BT23" s="80" t="str">
        <f t="shared" si="26"/>
        <v/>
      </c>
      <c r="BU23" s="80" t="str">
        <f t="shared" si="27"/>
        <v/>
      </c>
      <c r="BV23" s="80" t="str">
        <f t="shared" si="28"/>
        <v/>
      </c>
      <c r="BW23" s="80" t="str">
        <f t="shared" si="29"/>
        <v/>
      </c>
      <c r="BX23" s="80" t="str">
        <f t="shared" si="30"/>
        <v/>
      </c>
      <c r="BY23" s="80" t="str">
        <f t="shared" si="31"/>
        <v/>
      </c>
      <c r="BZ23" s="80" t="str">
        <f t="shared" si="32"/>
        <v/>
      </c>
      <c r="CA23" s="80" t="str">
        <f t="shared" si="33"/>
        <v/>
      </c>
      <c r="CB23" s="80" t="str">
        <f t="shared" si="34"/>
        <v/>
      </c>
      <c r="CC23" s="80" t="str">
        <f t="shared" si="35"/>
        <v/>
      </c>
      <c r="CD23" s="80" t="str">
        <f t="shared" si="36"/>
        <v/>
      </c>
      <c r="CE23" s="80" t="str">
        <f t="shared" si="37"/>
        <v/>
      </c>
      <c r="CF23" s="80" t="str">
        <f t="shared" si="38"/>
        <v/>
      </c>
      <c r="CG23" s="80" t="str">
        <f t="shared" si="39"/>
        <v/>
      </c>
      <c r="CH23" s="389" t="str">
        <f t="shared" si="40"/>
        <v/>
      </c>
      <c r="CI23" s="237" t="str">
        <f t="shared" si="41"/>
        <v/>
      </c>
      <c r="CJ23" s="237" t="str">
        <f t="shared" si="42"/>
        <v/>
      </c>
      <c r="CK23" s="237" t="str">
        <f t="shared" si="43"/>
        <v/>
      </c>
      <c r="CL23" s="237" t="str">
        <f t="shared" si="44"/>
        <v/>
      </c>
      <c r="CM23" s="237" t="str">
        <f t="shared" si="45"/>
        <v/>
      </c>
      <c r="CN23" s="237" t="str">
        <f t="shared" si="46"/>
        <v/>
      </c>
      <c r="CO23" s="237" t="str">
        <f t="shared" si="47"/>
        <v/>
      </c>
      <c r="CP23" s="237" t="str">
        <f t="shared" si="48"/>
        <v/>
      </c>
      <c r="CQ23" s="237" t="str">
        <f t="shared" si="49"/>
        <v/>
      </c>
      <c r="CR23" s="237" t="str">
        <f t="shared" si="50"/>
        <v/>
      </c>
      <c r="CS23" s="237" t="str">
        <f t="shared" si="51"/>
        <v/>
      </c>
      <c r="CT23" s="237" t="str">
        <f t="shared" si="52"/>
        <v/>
      </c>
      <c r="CU23" s="237" t="str">
        <f t="shared" si="53"/>
        <v/>
      </c>
      <c r="CV23" s="237" t="str">
        <f t="shared" si="54"/>
        <v/>
      </c>
      <c r="CW23" s="237" t="str">
        <f t="shared" si="57"/>
        <v/>
      </c>
      <c r="CX23" s="237" t="str">
        <f t="shared" si="57"/>
        <v/>
      </c>
      <c r="CY23" s="237" t="str">
        <f t="shared" si="57"/>
        <v/>
      </c>
      <c r="CZ23" s="237" t="str">
        <f t="shared" si="57"/>
        <v/>
      </c>
      <c r="DA23" s="237" t="str">
        <f t="shared" si="57"/>
        <v/>
      </c>
      <c r="DB23" s="237" t="str">
        <f t="shared" si="56"/>
        <v/>
      </c>
      <c r="DC23" s="237" t="str">
        <f t="shared" si="56"/>
        <v/>
      </c>
      <c r="DD23" s="237" t="str">
        <f t="shared" si="56"/>
        <v/>
      </c>
      <c r="DE23" s="237" t="str">
        <f t="shared" si="56"/>
        <v/>
      </c>
      <c r="DF23" s="237" t="str">
        <f t="shared" si="56"/>
        <v/>
      </c>
      <c r="DG23" s="237" t="str">
        <f t="shared" si="56"/>
        <v/>
      </c>
      <c r="DH23" s="237" t="str">
        <f t="shared" si="56"/>
        <v/>
      </c>
      <c r="DI23" s="237" t="str">
        <f t="shared" si="56"/>
        <v/>
      </c>
      <c r="DJ23" s="237" t="str">
        <f t="shared" si="56"/>
        <v/>
      </c>
      <c r="DK23" s="237" t="str">
        <f t="shared" si="56"/>
        <v/>
      </c>
      <c r="DL23" s="237" t="str">
        <f t="shared" si="56"/>
        <v/>
      </c>
      <c r="DM23" s="237" t="str">
        <f t="shared" si="56"/>
        <v/>
      </c>
      <c r="DN23" s="237" t="str">
        <f t="shared" si="56"/>
        <v/>
      </c>
      <c r="DO23" s="237" t="str">
        <f t="shared" si="56"/>
        <v/>
      </c>
      <c r="DP23" s="237" t="str">
        <f t="shared" si="56"/>
        <v/>
      </c>
      <c r="DQ23" s="237" t="str">
        <f t="shared" si="56"/>
        <v/>
      </c>
      <c r="DR23" s="237" t="str">
        <f t="shared" si="56"/>
        <v/>
      </c>
      <c r="DS23" s="237" t="str">
        <f t="shared" si="56"/>
        <v/>
      </c>
      <c r="DT23" s="237" t="str">
        <f t="shared" si="56"/>
        <v/>
      </c>
      <c r="DU23" s="237" t="str">
        <f t="shared" si="56"/>
        <v/>
      </c>
      <c r="DV23" s="389"/>
    </row>
    <row r="24" spans="1:126" ht="49.5" x14ac:dyDescent="0.35">
      <c r="A24" s="638"/>
      <c r="B24" s="277" t="s">
        <v>68</v>
      </c>
      <c r="C24" s="280" t="s">
        <v>60</v>
      </c>
      <c r="D24" s="284" t="s">
        <v>61</v>
      </c>
      <c r="E24" s="158"/>
      <c r="F24" s="389">
        <f>'3 - Saisie Manuelle'!$CT$9</f>
        <v>0</v>
      </c>
      <c r="G24" s="237">
        <f>'3 - Saisie Manuelle'!$CT$10</f>
        <v>0</v>
      </c>
      <c r="H24" s="237">
        <f>'3 - Saisie Manuelle'!$CT$11</f>
        <v>0</v>
      </c>
      <c r="I24" s="237">
        <f>'3 - Saisie Manuelle'!$CT$12</f>
        <v>0</v>
      </c>
      <c r="J24" s="237">
        <f>'3 - Saisie Manuelle'!$CT$13</f>
        <v>0</v>
      </c>
      <c r="K24" s="237">
        <f>'3 - Saisie Manuelle'!$CT$14</f>
        <v>0</v>
      </c>
      <c r="L24" s="237">
        <f>'3 - Saisie Manuelle'!$CT$15</f>
        <v>0</v>
      </c>
      <c r="M24" s="237">
        <f>'3 - Saisie Manuelle'!$CT$16</f>
        <v>0</v>
      </c>
      <c r="N24" s="237">
        <f>'3 - Saisie Manuelle'!$CT$17</f>
        <v>0</v>
      </c>
      <c r="O24" s="237">
        <f>'3 - Saisie Manuelle'!$CT$18</f>
        <v>0</v>
      </c>
      <c r="P24" s="237">
        <f>'3 - Saisie Manuelle'!$CT$19</f>
        <v>0</v>
      </c>
      <c r="Q24" s="237">
        <f>'3 - Saisie Manuelle'!$CT$20</f>
        <v>0</v>
      </c>
      <c r="R24" s="237">
        <f>'3 - Saisie Manuelle'!$CT$21</f>
        <v>0</v>
      </c>
      <c r="S24" s="237">
        <f>'3 - Saisie Manuelle'!$CT$22</f>
        <v>0</v>
      </c>
      <c r="T24" s="237">
        <f>'3 - Saisie Manuelle'!$CT$23</f>
        <v>0</v>
      </c>
      <c r="U24" s="237">
        <f>'3 - Saisie Manuelle'!$CT$24</f>
        <v>0</v>
      </c>
      <c r="V24" s="237">
        <f>'3 - Saisie Manuelle'!$CT$25</f>
        <v>0</v>
      </c>
      <c r="W24" s="237">
        <f>'3 - Saisie Manuelle'!$CT$26</f>
        <v>0</v>
      </c>
      <c r="X24" s="237">
        <f>'3 - Saisie Manuelle'!$CT$27</f>
        <v>0</v>
      </c>
      <c r="Y24" s="237">
        <f>'3 - Saisie Manuelle'!$CT$28</f>
        <v>0</v>
      </c>
      <c r="Z24" s="237">
        <f>'3 - Saisie Manuelle'!$CT$29</f>
        <v>0</v>
      </c>
      <c r="AA24" s="237">
        <f>'3 - Saisie Manuelle'!$CT$30</f>
        <v>0</v>
      </c>
      <c r="AB24" s="237">
        <f>'3 - Saisie Manuelle'!$CT$31</f>
        <v>0</v>
      </c>
      <c r="AC24" s="237">
        <f>'3 - Saisie Manuelle'!$CT$32</f>
        <v>0</v>
      </c>
      <c r="AD24" s="237">
        <f>'3 - Saisie Manuelle'!$CT$33</f>
        <v>0</v>
      </c>
      <c r="AE24" s="237">
        <f>'3 - Saisie Manuelle'!$CT$34</f>
        <v>0</v>
      </c>
      <c r="AF24" s="237">
        <f>'3 - Saisie Manuelle'!$CT$35</f>
        <v>0</v>
      </c>
      <c r="AG24" s="237">
        <f>'3 - Saisie Manuelle'!$CT$36</f>
        <v>0</v>
      </c>
      <c r="AH24" s="237">
        <f>'3 - Saisie Manuelle'!$CT$37</f>
        <v>0</v>
      </c>
      <c r="AI24" s="237">
        <f>'3 - Saisie Manuelle'!$CT$38</f>
        <v>0</v>
      </c>
      <c r="AJ24" s="237">
        <f>'3 - Saisie Manuelle'!$CT$39</f>
        <v>0</v>
      </c>
      <c r="AK24" s="237">
        <f>'3 - Saisie Manuelle'!$CT$40</f>
        <v>0</v>
      </c>
      <c r="AL24" s="237">
        <f>'3 - Saisie Manuelle'!$CT$41</f>
        <v>0</v>
      </c>
      <c r="AM24" s="237">
        <f>'3 - Saisie Manuelle'!$CT$42</f>
        <v>0</v>
      </c>
      <c r="AN24" s="237">
        <f>'3 - Saisie Manuelle'!$CT$43</f>
        <v>0</v>
      </c>
      <c r="AO24" s="237">
        <f>'3 - Saisie Manuelle'!$CT$44</f>
        <v>0</v>
      </c>
      <c r="AP24" s="237">
        <f>'3 - Saisie Manuelle'!$CT$45</f>
        <v>0</v>
      </c>
      <c r="AQ24" s="237">
        <f>'3 - Saisie Manuelle'!$CT$46</f>
        <v>0</v>
      </c>
      <c r="AR24" s="237">
        <f>'3 - Saisie Manuelle'!$CT$47</f>
        <v>0</v>
      </c>
      <c r="AS24" s="237">
        <f>'3 - Saisie Manuelle'!$CT$48</f>
        <v>0</v>
      </c>
      <c r="AT24" s="389" t="str">
        <f t="shared" si="0"/>
        <v/>
      </c>
      <c r="AU24" s="237" t="str">
        <f t="shared" si="1"/>
        <v/>
      </c>
      <c r="AV24" s="237" t="str">
        <f t="shared" si="2"/>
        <v/>
      </c>
      <c r="AW24" s="237" t="str">
        <f t="shared" si="3"/>
        <v/>
      </c>
      <c r="AX24" s="237" t="str">
        <f t="shared" si="4"/>
        <v/>
      </c>
      <c r="AY24" s="237" t="str">
        <f t="shared" si="5"/>
        <v/>
      </c>
      <c r="AZ24" s="237" t="str">
        <f t="shared" si="6"/>
        <v/>
      </c>
      <c r="BA24" s="237" t="str">
        <f t="shared" si="7"/>
        <v/>
      </c>
      <c r="BB24" s="237" t="str">
        <f t="shared" si="8"/>
        <v/>
      </c>
      <c r="BC24" s="237" t="str">
        <f t="shared" si="9"/>
        <v/>
      </c>
      <c r="BD24" s="237" t="str">
        <f t="shared" si="10"/>
        <v/>
      </c>
      <c r="BE24" s="237" t="str">
        <f t="shared" si="11"/>
        <v/>
      </c>
      <c r="BF24" s="237" t="str">
        <f t="shared" si="12"/>
        <v/>
      </c>
      <c r="BG24" s="237" t="str">
        <f t="shared" si="13"/>
        <v/>
      </c>
      <c r="BH24" s="237" t="str">
        <f t="shared" si="14"/>
        <v/>
      </c>
      <c r="BI24" s="80" t="str">
        <f t="shared" si="15"/>
        <v/>
      </c>
      <c r="BJ24" s="80" t="str">
        <f t="shared" si="16"/>
        <v/>
      </c>
      <c r="BK24" s="80" t="str">
        <f t="shared" si="17"/>
        <v/>
      </c>
      <c r="BL24" s="80" t="str">
        <f t="shared" si="18"/>
        <v/>
      </c>
      <c r="BM24" s="80" t="str">
        <f t="shared" si="19"/>
        <v/>
      </c>
      <c r="BN24" s="80" t="str">
        <f t="shared" si="20"/>
        <v/>
      </c>
      <c r="BO24" s="80" t="str">
        <f t="shared" si="21"/>
        <v/>
      </c>
      <c r="BP24" s="80" t="str">
        <f t="shared" si="22"/>
        <v/>
      </c>
      <c r="BQ24" s="80" t="str">
        <f t="shared" si="23"/>
        <v/>
      </c>
      <c r="BR24" s="80" t="str">
        <f t="shared" si="24"/>
        <v/>
      </c>
      <c r="BS24" s="80" t="str">
        <f t="shared" si="25"/>
        <v/>
      </c>
      <c r="BT24" s="80" t="str">
        <f t="shared" si="26"/>
        <v/>
      </c>
      <c r="BU24" s="80" t="str">
        <f t="shared" si="27"/>
        <v/>
      </c>
      <c r="BV24" s="80" t="str">
        <f t="shared" si="28"/>
        <v/>
      </c>
      <c r="BW24" s="80" t="str">
        <f t="shared" si="29"/>
        <v/>
      </c>
      <c r="BX24" s="80" t="str">
        <f t="shared" si="30"/>
        <v/>
      </c>
      <c r="BY24" s="80" t="str">
        <f t="shared" si="31"/>
        <v/>
      </c>
      <c r="BZ24" s="80" t="str">
        <f t="shared" si="32"/>
        <v/>
      </c>
      <c r="CA24" s="80" t="str">
        <f t="shared" si="33"/>
        <v/>
      </c>
      <c r="CB24" s="80" t="str">
        <f t="shared" si="34"/>
        <v/>
      </c>
      <c r="CC24" s="80" t="str">
        <f t="shared" si="35"/>
        <v/>
      </c>
      <c r="CD24" s="80" t="str">
        <f t="shared" si="36"/>
        <v/>
      </c>
      <c r="CE24" s="80" t="str">
        <f t="shared" si="37"/>
        <v/>
      </c>
      <c r="CF24" s="80" t="str">
        <f t="shared" si="38"/>
        <v/>
      </c>
      <c r="CG24" s="80" t="str">
        <f t="shared" si="39"/>
        <v/>
      </c>
      <c r="CH24" s="389" t="str">
        <f t="shared" si="40"/>
        <v/>
      </c>
      <c r="CI24" s="237" t="str">
        <f t="shared" si="41"/>
        <v/>
      </c>
      <c r="CJ24" s="237" t="str">
        <f t="shared" si="42"/>
        <v/>
      </c>
      <c r="CK24" s="237" t="str">
        <f t="shared" si="43"/>
        <v/>
      </c>
      <c r="CL24" s="237" t="str">
        <f t="shared" si="44"/>
        <v/>
      </c>
      <c r="CM24" s="237" t="str">
        <f t="shared" si="45"/>
        <v/>
      </c>
      <c r="CN24" s="237" t="str">
        <f t="shared" si="46"/>
        <v/>
      </c>
      <c r="CO24" s="237" t="str">
        <f t="shared" si="47"/>
        <v/>
      </c>
      <c r="CP24" s="237" t="str">
        <f t="shared" si="48"/>
        <v/>
      </c>
      <c r="CQ24" s="237" t="str">
        <f t="shared" si="49"/>
        <v/>
      </c>
      <c r="CR24" s="237" t="str">
        <f t="shared" si="50"/>
        <v/>
      </c>
      <c r="CS24" s="237" t="str">
        <f t="shared" si="51"/>
        <v/>
      </c>
      <c r="CT24" s="237" t="str">
        <f t="shared" si="52"/>
        <v/>
      </c>
      <c r="CU24" s="237" t="str">
        <f t="shared" si="53"/>
        <v/>
      </c>
      <c r="CV24" s="237" t="str">
        <f t="shared" si="54"/>
        <v/>
      </c>
      <c r="CW24" s="237" t="str">
        <f t="shared" si="57"/>
        <v/>
      </c>
      <c r="CX24" s="237" t="str">
        <f t="shared" si="57"/>
        <v/>
      </c>
      <c r="CY24" s="237" t="str">
        <f t="shared" si="57"/>
        <v/>
      </c>
      <c r="CZ24" s="237" t="str">
        <f t="shared" si="57"/>
        <v/>
      </c>
      <c r="DA24" s="237" t="str">
        <f t="shared" si="57"/>
        <v/>
      </c>
      <c r="DB24" s="237" t="str">
        <f t="shared" si="56"/>
        <v/>
      </c>
      <c r="DC24" s="237" t="str">
        <f t="shared" si="56"/>
        <v/>
      </c>
      <c r="DD24" s="237" t="str">
        <f t="shared" si="56"/>
        <v/>
      </c>
      <c r="DE24" s="237" t="str">
        <f t="shared" si="56"/>
        <v/>
      </c>
      <c r="DF24" s="237" t="str">
        <f t="shared" si="56"/>
        <v/>
      </c>
      <c r="DG24" s="237" t="str">
        <f t="shared" si="56"/>
        <v/>
      </c>
      <c r="DH24" s="237" t="str">
        <f t="shared" si="56"/>
        <v/>
      </c>
      <c r="DI24" s="237" t="str">
        <f t="shared" si="56"/>
        <v/>
      </c>
      <c r="DJ24" s="237" t="str">
        <f t="shared" si="56"/>
        <v/>
      </c>
      <c r="DK24" s="237" t="str">
        <f t="shared" si="56"/>
        <v/>
      </c>
      <c r="DL24" s="237" t="str">
        <f t="shared" si="56"/>
        <v/>
      </c>
      <c r="DM24" s="237" t="str">
        <f t="shared" si="56"/>
        <v/>
      </c>
      <c r="DN24" s="237" t="str">
        <f t="shared" si="56"/>
        <v/>
      </c>
      <c r="DO24" s="237" t="str">
        <f t="shared" si="56"/>
        <v/>
      </c>
      <c r="DP24" s="237" t="str">
        <f t="shared" si="56"/>
        <v/>
      </c>
      <c r="DQ24" s="237" t="str">
        <f t="shared" si="56"/>
        <v/>
      </c>
      <c r="DR24" s="237" t="str">
        <f t="shared" si="56"/>
        <v/>
      </c>
      <c r="DS24" s="237" t="str">
        <f t="shared" si="56"/>
        <v/>
      </c>
      <c r="DT24" s="237" t="str">
        <f t="shared" si="56"/>
        <v/>
      </c>
      <c r="DU24" s="237" t="str">
        <f t="shared" si="56"/>
        <v/>
      </c>
      <c r="DV24" s="389"/>
    </row>
    <row r="25" spans="1:126" ht="24.75" x14ac:dyDescent="0.35">
      <c r="A25" s="638"/>
      <c r="B25" s="630" t="s">
        <v>69</v>
      </c>
      <c r="C25" s="280" t="s">
        <v>7</v>
      </c>
      <c r="D25" s="631" t="s">
        <v>62</v>
      </c>
      <c r="E25" s="158"/>
      <c r="F25" s="389">
        <f>'3 - Saisie Manuelle'!$CU$9</f>
        <v>0</v>
      </c>
      <c r="G25" s="237">
        <f>'3 - Saisie Manuelle'!$CU$10</f>
        <v>0</v>
      </c>
      <c r="H25" s="237">
        <f>'3 - Saisie Manuelle'!$CU$11</f>
        <v>0</v>
      </c>
      <c r="I25" s="237">
        <f>'3 - Saisie Manuelle'!$CU$12</f>
        <v>0</v>
      </c>
      <c r="J25" s="237">
        <f>'3 - Saisie Manuelle'!$CU$13</f>
        <v>0</v>
      </c>
      <c r="K25" s="237">
        <f>'3 - Saisie Manuelle'!$CU$14</f>
        <v>0</v>
      </c>
      <c r="L25" s="237">
        <f>'3 - Saisie Manuelle'!$CU$15</f>
        <v>0</v>
      </c>
      <c r="M25" s="237">
        <f>'3 - Saisie Manuelle'!$CU$16</f>
        <v>0</v>
      </c>
      <c r="N25" s="237">
        <f>'3 - Saisie Manuelle'!$CU$17</f>
        <v>0</v>
      </c>
      <c r="O25" s="237">
        <f>'3 - Saisie Manuelle'!$CU$18</f>
        <v>0</v>
      </c>
      <c r="P25" s="237">
        <f>'3 - Saisie Manuelle'!$CU$19</f>
        <v>0</v>
      </c>
      <c r="Q25" s="237">
        <f>'3 - Saisie Manuelle'!$CU$20</f>
        <v>0</v>
      </c>
      <c r="R25" s="237">
        <f>'3 - Saisie Manuelle'!$CU$21</f>
        <v>0</v>
      </c>
      <c r="S25" s="237">
        <f>'3 - Saisie Manuelle'!$CU$22</f>
        <v>0</v>
      </c>
      <c r="T25" s="237">
        <f>'3 - Saisie Manuelle'!$CU$23</f>
        <v>0</v>
      </c>
      <c r="U25" s="237">
        <f>'3 - Saisie Manuelle'!$CU$24</f>
        <v>0</v>
      </c>
      <c r="V25" s="237">
        <f>'3 - Saisie Manuelle'!$CU$25</f>
        <v>0</v>
      </c>
      <c r="W25" s="237">
        <f>'3 - Saisie Manuelle'!$CU$26</f>
        <v>0</v>
      </c>
      <c r="X25" s="237">
        <f>'3 - Saisie Manuelle'!$CU$27</f>
        <v>0</v>
      </c>
      <c r="Y25" s="237">
        <f>'3 - Saisie Manuelle'!$CU$28</f>
        <v>0</v>
      </c>
      <c r="Z25" s="237">
        <f>'3 - Saisie Manuelle'!$CU$29</f>
        <v>0</v>
      </c>
      <c r="AA25" s="237">
        <f>'3 - Saisie Manuelle'!$CU$30</f>
        <v>0</v>
      </c>
      <c r="AB25" s="237">
        <f>'3 - Saisie Manuelle'!$CU$31</f>
        <v>0</v>
      </c>
      <c r="AC25" s="237">
        <f>'3 - Saisie Manuelle'!$CU$32</f>
        <v>0</v>
      </c>
      <c r="AD25" s="237">
        <f>'3 - Saisie Manuelle'!$CU$33</f>
        <v>0</v>
      </c>
      <c r="AE25" s="237">
        <f>'3 - Saisie Manuelle'!$CU$34</f>
        <v>0</v>
      </c>
      <c r="AF25" s="237">
        <f>'3 - Saisie Manuelle'!$CU$35</f>
        <v>0</v>
      </c>
      <c r="AG25" s="237">
        <f>'3 - Saisie Manuelle'!$CU$36</f>
        <v>0</v>
      </c>
      <c r="AH25" s="237">
        <f>'3 - Saisie Manuelle'!$CU$37</f>
        <v>0</v>
      </c>
      <c r="AI25" s="237">
        <f>'3 - Saisie Manuelle'!$CU$38</f>
        <v>0</v>
      </c>
      <c r="AJ25" s="237">
        <f>'3 - Saisie Manuelle'!$CU$39</f>
        <v>0</v>
      </c>
      <c r="AK25" s="237">
        <f>'3 - Saisie Manuelle'!$CU$40</f>
        <v>0</v>
      </c>
      <c r="AL25" s="237">
        <f>'3 - Saisie Manuelle'!$CU$41</f>
        <v>0</v>
      </c>
      <c r="AM25" s="237">
        <f>'3 - Saisie Manuelle'!$CU$42</f>
        <v>0</v>
      </c>
      <c r="AN25" s="237">
        <f>'3 - Saisie Manuelle'!$CU$43</f>
        <v>0</v>
      </c>
      <c r="AO25" s="237">
        <f>'3 - Saisie Manuelle'!$CU$44</f>
        <v>0</v>
      </c>
      <c r="AP25" s="237">
        <f>'3 - Saisie Manuelle'!$CU$45</f>
        <v>0</v>
      </c>
      <c r="AQ25" s="237">
        <f>'3 - Saisie Manuelle'!$CU$46</f>
        <v>0</v>
      </c>
      <c r="AR25" s="237">
        <f>'3 - Saisie Manuelle'!$CU$47</f>
        <v>0</v>
      </c>
      <c r="AS25" s="237">
        <f>'3 - Saisie Manuelle'!$CU$48</f>
        <v>0</v>
      </c>
      <c r="AT25" s="389" t="str">
        <f t="shared" si="0"/>
        <v/>
      </c>
      <c r="AU25" s="237" t="str">
        <f t="shared" si="1"/>
        <v/>
      </c>
      <c r="AV25" s="237" t="str">
        <f t="shared" si="2"/>
        <v/>
      </c>
      <c r="AW25" s="237" t="str">
        <f t="shared" si="3"/>
        <v/>
      </c>
      <c r="AX25" s="237" t="str">
        <f t="shared" si="4"/>
        <v/>
      </c>
      <c r="AY25" s="237" t="str">
        <f t="shared" si="5"/>
        <v/>
      </c>
      <c r="AZ25" s="237" t="str">
        <f t="shared" si="6"/>
        <v/>
      </c>
      <c r="BA25" s="237" t="str">
        <f t="shared" si="7"/>
        <v/>
      </c>
      <c r="BB25" s="237" t="str">
        <f t="shared" si="8"/>
        <v/>
      </c>
      <c r="BC25" s="237" t="str">
        <f t="shared" si="9"/>
        <v/>
      </c>
      <c r="BD25" s="237" t="str">
        <f t="shared" si="10"/>
        <v/>
      </c>
      <c r="BE25" s="237" t="str">
        <f t="shared" si="11"/>
        <v/>
      </c>
      <c r="BF25" s="237" t="str">
        <f t="shared" si="12"/>
        <v/>
      </c>
      <c r="BG25" s="237" t="str">
        <f t="shared" si="13"/>
        <v/>
      </c>
      <c r="BH25" s="237" t="str">
        <f t="shared" si="14"/>
        <v/>
      </c>
      <c r="BI25" s="80" t="str">
        <f t="shared" si="15"/>
        <v/>
      </c>
      <c r="BJ25" s="80" t="str">
        <f t="shared" si="16"/>
        <v/>
      </c>
      <c r="BK25" s="80" t="str">
        <f t="shared" si="17"/>
        <v/>
      </c>
      <c r="BL25" s="80" t="str">
        <f t="shared" si="18"/>
        <v/>
      </c>
      <c r="BM25" s="80" t="str">
        <f t="shared" si="19"/>
        <v/>
      </c>
      <c r="BN25" s="80" t="str">
        <f t="shared" si="20"/>
        <v/>
      </c>
      <c r="BO25" s="80" t="str">
        <f t="shared" si="21"/>
        <v/>
      </c>
      <c r="BP25" s="80" t="str">
        <f t="shared" si="22"/>
        <v/>
      </c>
      <c r="BQ25" s="80" t="str">
        <f t="shared" si="23"/>
        <v/>
      </c>
      <c r="BR25" s="80" t="str">
        <f t="shared" si="24"/>
        <v/>
      </c>
      <c r="BS25" s="80" t="str">
        <f t="shared" si="25"/>
        <v/>
      </c>
      <c r="BT25" s="80" t="str">
        <f t="shared" si="26"/>
        <v/>
      </c>
      <c r="BU25" s="80" t="str">
        <f t="shared" si="27"/>
        <v/>
      </c>
      <c r="BV25" s="80" t="str">
        <f t="shared" si="28"/>
        <v/>
      </c>
      <c r="BW25" s="80" t="str">
        <f t="shared" si="29"/>
        <v/>
      </c>
      <c r="BX25" s="80" t="str">
        <f t="shared" si="30"/>
        <v/>
      </c>
      <c r="BY25" s="80" t="str">
        <f t="shared" si="31"/>
        <v/>
      </c>
      <c r="BZ25" s="80" t="str">
        <f t="shared" si="32"/>
        <v/>
      </c>
      <c r="CA25" s="80" t="str">
        <f t="shared" si="33"/>
        <v/>
      </c>
      <c r="CB25" s="80" t="str">
        <f t="shared" si="34"/>
        <v/>
      </c>
      <c r="CC25" s="80" t="str">
        <f t="shared" si="35"/>
        <v/>
      </c>
      <c r="CD25" s="80" t="str">
        <f t="shared" si="36"/>
        <v/>
      </c>
      <c r="CE25" s="80" t="str">
        <f t="shared" si="37"/>
        <v/>
      </c>
      <c r="CF25" s="80" t="str">
        <f t="shared" si="38"/>
        <v/>
      </c>
      <c r="CG25" s="80" t="str">
        <f t="shared" si="39"/>
        <v/>
      </c>
      <c r="CH25" s="389" t="str">
        <f t="shared" si="40"/>
        <v/>
      </c>
      <c r="CI25" s="237" t="str">
        <f t="shared" si="41"/>
        <v/>
      </c>
      <c r="CJ25" s="237" t="str">
        <f t="shared" si="42"/>
        <v/>
      </c>
      <c r="CK25" s="237" t="str">
        <f t="shared" si="43"/>
        <v/>
      </c>
      <c r="CL25" s="237" t="str">
        <f t="shared" si="44"/>
        <v/>
      </c>
      <c r="CM25" s="237" t="str">
        <f t="shared" si="45"/>
        <v/>
      </c>
      <c r="CN25" s="237" t="str">
        <f t="shared" si="46"/>
        <v/>
      </c>
      <c r="CO25" s="237" t="str">
        <f t="shared" si="47"/>
        <v/>
      </c>
      <c r="CP25" s="237" t="str">
        <f t="shared" si="48"/>
        <v/>
      </c>
      <c r="CQ25" s="237" t="str">
        <f t="shared" si="49"/>
        <v/>
      </c>
      <c r="CR25" s="237" t="str">
        <f t="shared" si="50"/>
        <v/>
      </c>
      <c r="CS25" s="237" t="str">
        <f t="shared" si="51"/>
        <v/>
      </c>
      <c r="CT25" s="237" t="str">
        <f t="shared" si="52"/>
        <v/>
      </c>
      <c r="CU25" s="237" t="str">
        <f t="shared" si="53"/>
        <v/>
      </c>
      <c r="CV25" s="237" t="str">
        <f t="shared" si="54"/>
        <v/>
      </c>
      <c r="CW25" s="237" t="str">
        <f t="shared" si="57"/>
        <v/>
      </c>
      <c r="CX25" s="237" t="str">
        <f t="shared" si="57"/>
        <v/>
      </c>
      <c r="CY25" s="237" t="str">
        <f t="shared" si="57"/>
        <v/>
      </c>
      <c r="CZ25" s="237" t="str">
        <f t="shared" si="57"/>
        <v/>
      </c>
      <c r="DA25" s="237" t="str">
        <f t="shared" si="57"/>
        <v/>
      </c>
      <c r="DB25" s="237" t="str">
        <f t="shared" si="56"/>
        <v/>
      </c>
      <c r="DC25" s="237" t="str">
        <f t="shared" si="56"/>
        <v/>
      </c>
      <c r="DD25" s="237" t="str">
        <f t="shared" si="56"/>
        <v/>
      </c>
      <c r="DE25" s="237" t="str">
        <f t="shared" si="56"/>
        <v/>
      </c>
      <c r="DF25" s="237" t="str">
        <f t="shared" si="56"/>
        <v/>
      </c>
      <c r="DG25" s="237" t="str">
        <f t="shared" si="56"/>
        <v/>
      </c>
      <c r="DH25" s="237" t="str">
        <f t="shared" si="56"/>
        <v/>
      </c>
      <c r="DI25" s="237" t="str">
        <f t="shared" si="56"/>
        <v/>
      </c>
      <c r="DJ25" s="237" t="str">
        <f t="shared" si="56"/>
        <v/>
      </c>
      <c r="DK25" s="237" t="str">
        <f t="shared" si="56"/>
        <v/>
      </c>
      <c r="DL25" s="237" t="str">
        <f t="shared" si="56"/>
        <v/>
      </c>
      <c r="DM25" s="237" t="str">
        <f t="shared" si="56"/>
        <v/>
      </c>
      <c r="DN25" s="237" t="str">
        <f t="shared" si="56"/>
        <v/>
      </c>
      <c r="DO25" s="237" t="str">
        <f t="shared" si="56"/>
        <v/>
      </c>
      <c r="DP25" s="237" t="str">
        <f t="shared" si="56"/>
        <v/>
      </c>
      <c r="DQ25" s="237" t="str">
        <f t="shared" si="56"/>
        <v/>
      </c>
      <c r="DR25" s="237" t="str">
        <f t="shared" si="56"/>
        <v/>
      </c>
      <c r="DS25" s="237" t="str">
        <f t="shared" si="56"/>
        <v/>
      </c>
      <c r="DT25" s="237" t="str">
        <f t="shared" si="56"/>
        <v/>
      </c>
      <c r="DU25" s="237" t="str">
        <f t="shared" si="56"/>
        <v/>
      </c>
      <c r="DV25" s="389"/>
    </row>
    <row r="26" spans="1:126" ht="24.75" x14ac:dyDescent="0.35">
      <c r="A26" s="638"/>
      <c r="B26" s="630"/>
      <c r="C26" s="280" t="s">
        <v>9</v>
      </c>
      <c r="D26" s="631"/>
      <c r="E26" s="158"/>
      <c r="F26" s="389"/>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389" t="str">
        <f t="shared" si="0"/>
        <v/>
      </c>
      <c r="AU26" s="237" t="str">
        <f t="shared" si="1"/>
        <v/>
      </c>
      <c r="AV26" s="237" t="str">
        <f t="shared" si="2"/>
        <v/>
      </c>
      <c r="AW26" s="237" t="str">
        <f t="shared" si="3"/>
        <v/>
      </c>
      <c r="AX26" s="237" t="str">
        <f t="shared" si="4"/>
        <v/>
      </c>
      <c r="AY26" s="237" t="str">
        <f t="shared" si="5"/>
        <v/>
      </c>
      <c r="AZ26" s="237" t="str">
        <f t="shared" si="6"/>
        <v/>
      </c>
      <c r="BA26" s="237" t="str">
        <f t="shared" si="7"/>
        <v/>
      </c>
      <c r="BB26" s="237" t="str">
        <f t="shared" si="8"/>
        <v/>
      </c>
      <c r="BC26" s="237" t="str">
        <f t="shared" si="9"/>
        <v/>
      </c>
      <c r="BD26" s="237" t="str">
        <f t="shared" si="10"/>
        <v/>
      </c>
      <c r="BE26" s="237" t="str">
        <f t="shared" si="11"/>
        <v/>
      </c>
      <c r="BF26" s="237" t="str">
        <f t="shared" si="12"/>
        <v/>
      </c>
      <c r="BG26" s="237" t="str">
        <f t="shared" si="13"/>
        <v/>
      </c>
      <c r="BH26" s="237" t="str">
        <f t="shared" si="14"/>
        <v/>
      </c>
      <c r="BI26" s="80" t="str">
        <f t="shared" si="15"/>
        <v/>
      </c>
      <c r="BJ26" s="80" t="str">
        <f t="shared" si="16"/>
        <v/>
      </c>
      <c r="BK26" s="80" t="str">
        <f t="shared" si="17"/>
        <v/>
      </c>
      <c r="BL26" s="80" t="str">
        <f t="shared" si="18"/>
        <v/>
      </c>
      <c r="BM26" s="80" t="str">
        <f t="shared" si="19"/>
        <v/>
      </c>
      <c r="BN26" s="80" t="str">
        <f t="shared" si="20"/>
        <v/>
      </c>
      <c r="BO26" s="80" t="str">
        <f t="shared" si="21"/>
        <v/>
      </c>
      <c r="BP26" s="80" t="str">
        <f t="shared" si="22"/>
        <v/>
      </c>
      <c r="BQ26" s="80" t="str">
        <f t="shared" si="23"/>
        <v/>
      </c>
      <c r="BR26" s="80" t="str">
        <f t="shared" si="24"/>
        <v/>
      </c>
      <c r="BS26" s="80" t="str">
        <f t="shared" si="25"/>
        <v/>
      </c>
      <c r="BT26" s="80" t="str">
        <f t="shared" si="26"/>
        <v/>
      </c>
      <c r="BU26" s="80" t="str">
        <f t="shared" si="27"/>
        <v/>
      </c>
      <c r="BV26" s="80" t="str">
        <f t="shared" si="28"/>
        <v/>
      </c>
      <c r="BW26" s="80" t="str">
        <f t="shared" si="29"/>
        <v/>
      </c>
      <c r="BX26" s="80" t="str">
        <f t="shared" si="30"/>
        <v/>
      </c>
      <c r="BY26" s="80" t="str">
        <f t="shared" si="31"/>
        <v/>
      </c>
      <c r="BZ26" s="80" t="str">
        <f t="shared" si="32"/>
        <v/>
      </c>
      <c r="CA26" s="80" t="str">
        <f t="shared" si="33"/>
        <v/>
      </c>
      <c r="CB26" s="80" t="str">
        <f t="shared" si="34"/>
        <v/>
      </c>
      <c r="CC26" s="80" t="str">
        <f t="shared" si="35"/>
        <v/>
      </c>
      <c r="CD26" s="80" t="str">
        <f t="shared" si="36"/>
        <v/>
      </c>
      <c r="CE26" s="80" t="str">
        <f t="shared" si="37"/>
        <v/>
      </c>
      <c r="CF26" s="80" t="str">
        <f t="shared" si="38"/>
        <v/>
      </c>
      <c r="CG26" s="80" t="str">
        <f t="shared" si="39"/>
        <v/>
      </c>
      <c r="CH26" s="389" t="str">
        <f t="shared" si="40"/>
        <v/>
      </c>
      <c r="CI26" s="237" t="str">
        <f t="shared" si="41"/>
        <v/>
      </c>
      <c r="CJ26" s="237" t="str">
        <f t="shared" si="42"/>
        <v/>
      </c>
      <c r="CK26" s="237" t="str">
        <f t="shared" si="43"/>
        <v/>
      </c>
      <c r="CL26" s="237" t="str">
        <f t="shared" si="44"/>
        <v/>
      </c>
      <c r="CM26" s="237" t="str">
        <f t="shared" si="45"/>
        <v/>
      </c>
      <c r="CN26" s="237" t="str">
        <f t="shared" si="46"/>
        <v/>
      </c>
      <c r="CO26" s="237" t="str">
        <f t="shared" si="47"/>
        <v/>
      </c>
      <c r="CP26" s="237" t="str">
        <f t="shared" si="48"/>
        <v/>
      </c>
      <c r="CQ26" s="237" t="str">
        <f t="shared" si="49"/>
        <v/>
      </c>
      <c r="CR26" s="237" t="str">
        <f t="shared" si="50"/>
        <v/>
      </c>
      <c r="CS26" s="237" t="str">
        <f t="shared" si="51"/>
        <v/>
      </c>
      <c r="CT26" s="237" t="str">
        <f t="shared" si="52"/>
        <v/>
      </c>
      <c r="CU26" s="237" t="str">
        <f t="shared" si="53"/>
        <v/>
      </c>
      <c r="CV26" s="237" t="str">
        <f t="shared" si="54"/>
        <v/>
      </c>
      <c r="CW26" s="237" t="str">
        <f t="shared" si="57"/>
        <v/>
      </c>
      <c r="CX26" s="237" t="str">
        <f t="shared" si="57"/>
        <v/>
      </c>
      <c r="CY26" s="237" t="str">
        <f t="shared" si="57"/>
        <v/>
      </c>
      <c r="CZ26" s="237" t="str">
        <f t="shared" si="57"/>
        <v/>
      </c>
      <c r="DA26" s="237" t="str">
        <f t="shared" si="57"/>
        <v/>
      </c>
      <c r="DB26" s="237" t="str">
        <f t="shared" si="56"/>
        <v/>
      </c>
      <c r="DC26" s="237" t="str">
        <f t="shared" si="56"/>
        <v/>
      </c>
      <c r="DD26" s="237" t="str">
        <f t="shared" si="56"/>
        <v/>
      </c>
      <c r="DE26" s="237" t="str">
        <f t="shared" si="56"/>
        <v/>
      </c>
      <c r="DF26" s="237" t="str">
        <f t="shared" si="56"/>
        <v/>
      </c>
      <c r="DG26" s="237" t="str">
        <f t="shared" si="56"/>
        <v/>
      </c>
      <c r="DH26" s="237" t="str">
        <f t="shared" si="56"/>
        <v/>
      </c>
      <c r="DI26" s="237" t="str">
        <f t="shared" si="56"/>
        <v/>
      </c>
      <c r="DJ26" s="237" t="str">
        <f t="shared" si="56"/>
        <v/>
      </c>
      <c r="DK26" s="237" t="str">
        <f t="shared" si="56"/>
        <v/>
      </c>
      <c r="DL26" s="237" t="str">
        <f t="shared" si="56"/>
        <v/>
      </c>
      <c r="DM26" s="237" t="str">
        <f t="shared" si="56"/>
        <v/>
      </c>
      <c r="DN26" s="237" t="str">
        <f t="shared" si="56"/>
        <v/>
      </c>
      <c r="DO26" s="237" t="str">
        <f t="shared" si="56"/>
        <v/>
      </c>
      <c r="DP26" s="237" t="str">
        <f t="shared" si="56"/>
        <v/>
      </c>
      <c r="DQ26" s="237" t="str">
        <f t="shared" si="56"/>
        <v/>
      </c>
      <c r="DR26" s="237" t="str">
        <f t="shared" si="56"/>
        <v/>
      </c>
      <c r="DS26" s="237" t="str">
        <f t="shared" si="56"/>
        <v/>
      </c>
      <c r="DT26" s="237" t="str">
        <f t="shared" si="56"/>
        <v/>
      </c>
      <c r="DU26" s="237" t="str">
        <f t="shared" si="56"/>
        <v/>
      </c>
      <c r="DV26" s="389"/>
    </row>
    <row r="27" spans="1:126" ht="49.5" x14ac:dyDescent="0.35">
      <c r="A27" s="638"/>
      <c r="B27" s="277" t="s">
        <v>70</v>
      </c>
      <c r="C27" s="280" t="s">
        <v>27</v>
      </c>
      <c r="D27" s="284" t="s">
        <v>63</v>
      </c>
      <c r="E27" s="158"/>
      <c r="F27" s="389">
        <f>'3 - Saisie Manuelle'!$CV$9</f>
        <v>0</v>
      </c>
      <c r="G27" s="237">
        <f>'3 - Saisie Manuelle'!$CV$10</f>
        <v>0</v>
      </c>
      <c r="H27" s="237">
        <f>'3 - Saisie Manuelle'!$CV$11</f>
        <v>0</v>
      </c>
      <c r="I27" s="237">
        <f>'3 - Saisie Manuelle'!$CV$12</f>
        <v>0</v>
      </c>
      <c r="J27" s="237">
        <f>'3 - Saisie Manuelle'!$CV$13</f>
        <v>0</v>
      </c>
      <c r="K27" s="237">
        <f>'3 - Saisie Manuelle'!$CV$14</f>
        <v>0</v>
      </c>
      <c r="L27" s="237">
        <f>'3 - Saisie Manuelle'!$CV$15</f>
        <v>0</v>
      </c>
      <c r="M27" s="237">
        <f>'3 - Saisie Manuelle'!$CV$16</f>
        <v>0</v>
      </c>
      <c r="N27" s="237">
        <f>'3 - Saisie Manuelle'!$CV$17</f>
        <v>0</v>
      </c>
      <c r="O27" s="237">
        <f>'3 - Saisie Manuelle'!$CV$18</f>
        <v>0</v>
      </c>
      <c r="P27" s="237">
        <f>'3 - Saisie Manuelle'!$CV$19</f>
        <v>0</v>
      </c>
      <c r="Q27" s="237">
        <f>'3 - Saisie Manuelle'!$CV$20</f>
        <v>0</v>
      </c>
      <c r="R27" s="237">
        <f>'3 - Saisie Manuelle'!$CV$21</f>
        <v>0</v>
      </c>
      <c r="S27" s="237">
        <f>'3 - Saisie Manuelle'!$CV$22</f>
        <v>0</v>
      </c>
      <c r="T27" s="237">
        <f>'3 - Saisie Manuelle'!$CV$23</f>
        <v>0</v>
      </c>
      <c r="U27" s="237">
        <f>'3 - Saisie Manuelle'!$CV$24</f>
        <v>0</v>
      </c>
      <c r="V27" s="237">
        <f>'3 - Saisie Manuelle'!$CV$25</f>
        <v>0</v>
      </c>
      <c r="W27" s="237">
        <f>'3 - Saisie Manuelle'!$CV$26</f>
        <v>0</v>
      </c>
      <c r="X27" s="237">
        <f>'3 - Saisie Manuelle'!$CV$27</f>
        <v>0</v>
      </c>
      <c r="Y27" s="237">
        <f>'3 - Saisie Manuelle'!$CV$28</f>
        <v>0</v>
      </c>
      <c r="Z27" s="237">
        <f>'3 - Saisie Manuelle'!$CV$29</f>
        <v>0</v>
      </c>
      <c r="AA27" s="237">
        <f>'3 - Saisie Manuelle'!$CV$30</f>
        <v>0</v>
      </c>
      <c r="AB27" s="237">
        <f>'3 - Saisie Manuelle'!$CV$31</f>
        <v>0</v>
      </c>
      <c r="AC27" s="237">
        <f>'3 - Saisie Manuelle'!$CV$32</f>
        <v>0</v>
      </c>
      <c r="AD27" s="237">
        <f>'3 - Saisie Manuelle'!$CV$33</f>
        <v>0</v>
      </c>
      <c r="AE27" s="237">
        <f>'3 - Saisie Manuelle'!$CV$34</f>
        <v>0</v>
      </c>
      <c r="AF27" s="237">
        <f>'3 - Saisie Manuelle'!$CV$35</f>
        <v>0</v>
      </c>
      <c r="AG27" s="237">
        <f>'3 - Saisie Manuelle'!$CV$36</f>
        <v>0</v>
      </c>
      <c r="AH27" s="237">
        <f>'3 - Saisie Manuelle'!$CV$37</f>
        <v>0</v>
      </c>
      <c r="AI27" s="237">
        <f>'3 - Saisie Manuelle'!$CV$38</f>
        <v>0</v>
      </c>
      <c r="AJ27" s="237">
        <f>'3 - Saisie Manuelle'!$CV$39</f>
        <v>0</v>
      </c>
      <c r="AK27" s="237">
        <f>'3 - Saisie Manuelle'!$CV$40</f>
        <v>0</v>
      </c>
      <c r="AL27" s="237">
        <f>'3 - Saisie Manuelle'!$CV$41</f>
        <v>0</v>
      </c>
      <c r="AM27" s="237">
        <f>'3 - Saisie Manuelle'!$CV$42</f>
        <v>0</v>
      </c>
      <c r="AN27" s="237">
        <f>'3 - Saisie Manuelle'!$CV$43</f>
        <v>0</v>
      </c>
      <c r="AO27" s="237">
        <f>'3 - Saisie Manuelle'!$CV$44</f>
        <v>0</v>
      </c>
      <c r="AP27" s="237">
        <f>'3 - Saisie Manuelle'!$CV$45</f>
        <v>0</v>
      </c>
      <c r="AQ27" s="237">
        <f>'3 - Saisie Manuelle'!$CV$46</f>
        <v>0</v>
      </c>
      <c r="AR27" s="237">
        <f>'3 - Saisie Manuelle'!$CV$47</f>
        <v>0</v>
      </c>
      <c r="AS27" s="237">
        <f>'3 - Saisie Manuelle'!$CV$48</f>
        <v>0</v>
      </c>
      <c r="AT27" s="389" t="str">
        <f t="shared" si="0"/>
        <v/>
      </c>
      <c r="AU27" s="237" t="str">
        <f t="shared" si="1"/>
        <v/>
      </c>
      <c r="AV27" s="237" t="str">
        <f t="shared" si="2"/>
        <v/>
      </c>
      <c r="AW27" s="237" t="str">
        <f t="shared" si="3"/>
        <v/>
      </c>
      <c r="AX27" s="237" t="str">
        <f t="shared" si="4"/>
        <v/>
      </c>
      <c r="AY27" s="237" t="str">
        <f t="shared" si="5"/>
        <v/>
      </c>
      <c r="AZ27" s="237" t="str">
        <f t="shared" si="6"/>
        <v/>
      </c>
      <c r="BA27" s="237" t="str">
        <f t="shared" si="7"/>
        <v/>
      </c>
      <c r="BB27" s="237" t="str">
        <f t="shared" si="8"/>
        <v/>
      </c>
      <c r="BC27" s="237" t="str">
        <f t="shared" si="9"/>
        <v/>
      </c>
      <c r="BD27" s="237" t="str">
        <f t="shared" si="10"/>
        <v/>
      </c>
      <c r="BE27" s="237" t="str">
        <f t="shared" si="11"/>
        <v/>
      </c>
      <c r="BF27" s="237" t="str">
        <f t="shared" si="12"/>
        <v/>
      </c>
      <c r="BG27" s="237" t="str">
        <f t="shared" si="13"/>
        <v/>
      </c>
      <c r="BH27" s="237" t="str">
        <f t="shared" si="14"/>
        <v/>
      </c>
      <c r="BI27" s="80" t="str">
        <f t="shared" si="15"/>
        <v/>
      </c>
      <c r="BJ27" s="80" t="str">
        <f t="shared" si="16"/>
        <v/>
      </c>
      <c r="BK27" s="80" t="str">
        <f t="shared" si="17"/>
        <v/>
      </c>
      <c r="BL27" s="80" t="str">
        <f t="shared" si="18"/>
        <v/>
      </c>
      <c r="BM27" s="80" t="str">
        <f t="shared" si="19"/>
        <v/>
      </c>
      <c r="BN27" s="80" t="str">
        <f t="shared" si="20"/>
        <v/>
      </c>
      <c r="BO27" s="80" t="str">
        <f t="shared" si="21"/>
        <v/>
      </c>
      <c r="BP27" s="80" t="str">
        <f t="shared" si="22"/>
        <v/>
      </c>
      <c r="BQ27" s="80" t="str">
        <f t="shared" si="23"/>
        <v/>
      </c>
      <c r="BR27" s="80" t="str">
        <f t="shared" si="24"/>
        <v/>
      </c>
      <c r="BS27" s="80" t="str">
        <f t="shared" si="25"/>
        <v/>
      </c>
      <c r="BT27" s="80" t="str">
        <f t="shared" si="26"/>
        <v/>
      </c>
      <c r="BU27" s="80" t="str">
        <f t="shared" si="27"/>
        <v/>
      </c>
      <c r="BV27" s="80" t="str">
        <f t="shared" si="28"/>
        <v/>
      </c>
      <c r="BW27" s="80" t="str">
        <f t="shared" si="29"/>
        <v/>
      </c>
      <c r="BX27" s="80" t="str">
        <f t="shared" si="30"/>
        <v/>
      </c>
      <c r="BY27" s="80" t="str">
        <f t="shared" si="31"/>
        <v/>
      </c>
      <c r="BZ27" s="80" t="str">
        <f t="shared" si="32"/>
        <v/>
      </c>
      <c r="CA27" s="80" t="str">
        <f t="shared" si="33"/>
        <v/>
      </c>
      <c r="CB27" s="80" t="str">
        <f t="shared" si="34"/>
        <v/>
      </c>
      <c r="CC27" s="80" t="str">
        <f t="shared" si="35"/>
        <v/>
      </c>
      <c r="CD27" s="80" t="str">
        <f t="shared" si="36"/>
        <v/>
      </c>
      <c r="CE27" s="80" t="str">
        <f t="shared" si="37"/>
        <v/>
      </c>
      <c r="CF27" s="80" t="str">
        <f t="shared" si="38"/>
        <v/>
      </c>
      <c r="CG27" s="80" t="str">
        <f t="shared" si="39"/>
        <v/>
      </c>
      <c r="CH27" s="389" t="str">
        <f t="shared" si="40"/>
        <v/>
      </c>
      <c r="CI27" s="237" t="str">
        <f t="shared" si="41"/>
        <v/>
      </c>
      <c r="CJ27" s="237" t="str">
        <f t="shared" si="42"/>
        <v/>
      </c>
      <c r="CK27" s="237" t="str">
        <f t="shared" si="43"/>
        <v/>
      </c>
      <c r="CL27" s="237" t="str">
        <f t="shared" si="44"/>
        <v/>
      </c>
      <c r="CM27" s="237" t="str">
        <f t="shared" si="45"/>
        <v/>
      </c>
      <c r="CN27" s="237" t="str">
        <f t="shared" si="46"/>
        <v/>
      </c>
      <c r="CO27" s="237" t="str">
        <f t="shared" si="47"/>
        <v/>
      </c>
      <c r="CP27" s="237" t="str">
        <f t="shared" si="48"/>
        <v/>
      </c>
      <c r="CQ27" s="237" t="str">
        <f t="shared" si="49"/>
        <v/>
      </c>
      <c r="CR27" s="237" t="str">
        <f t="shared" si="50"/>
        <v/>
      </c>
      <c r="CS27" s="237" t="str">
        <f t="shared" si="51"/>
        <v/>
      </c>
      <c r="CT27" s="237" t="str">
        <f t="shared" si="52"/>
        <v/>
      </c>
      <c r="CU27" s="237" t="str">
        <f t="shared" si="53"/>
        <v/>
      </c>
      <c r="CV27" s="237" t="str">
        <f t="shared" si="54"/>
        <v/>
      </c>
      <c r="CW27" s="237" t="str">
        <f t="shared" si="57"/>
        <v/>
      </c>
      <c r="CX27" s="237" t="str">
        <f t="shared" si="57"/>
        <v/>
      </c>
      <c r="CY27" s="237" t="str">
        <f t="shared" si="57"/>
        <v/>
      </c>
      <c r="CZ27" s="237" t="str">
        <f t="shared" si="57"/>
        <v/>
      </c>
      <c r="DA27" s="237" t="str">
        <f t="shared" si="57"/>
        <v/>
      </c>
      <c r="DB27" s="237" t="str">
        <f t="shared" si="56"/>
        <v/>
      </c>
      <c r="DC27" s="237" t="str">
        <f t="shared" si="56"/>
        <v/>
      </c>
      <c r="DD27" s="237" t="str">
        <f t="shared" si="56"/>
        <v/>
      </c>
      <c r="DE27" s="237" t="str">
        <f t="shared" si="56"/>
        <v/>
      </c>
      <c r="DF27" s="237" t="str">
        <f t="shared" si="56"/>
        <v/>
      </c>
      <c r="DG27" s="237" t="str">
        <f t="shared" si="56"/>
        <v/>
      </c>
      <c r="DH27" s="237" t="str">
        <f t="shared" si="56"/>
        <v/>
      </c>
      <c r="DI27" s="237" t="str">
        <f t="shared" si="56"/>
        <v/>
      </c>
      <c r="DJ27" s="237" t="str">
        <f t="shared" si="56"/>
        <v/>
      </c>
      <c r="DK27" s="237" t="str">
        <f t="shared" si="56"/>
        <v/>
      </c>
      <c r="DL27" s="237" t="str">
        <f t="shared" si="56"/>
        <v/>
      </c>
      <c r="DM27" s="237" t="str">
        <f t="shared" si="56"/>
        <v/>
      </c>
      <c r="DN27" s="237" t="str">
        <f t="shared" si="56"/>
        <v/>
      </c>
      <c r="DO27" s="237" t="str">
        <f t="shared" si="56"/>
        <v/>
      </c>
      <c r="DP27" s="237" t="str">
        <f t="shared" si="56"/>
        <v/>
      </c>
      <c r="DQ27" s="237" t="str">
        <f t="shared" ref="DQ27:DU42" si="58">IF(AO27="R",$B27&amp;" "&amp;$CH$3,"")</f>
        <v/>
      </c>
      <c r="DR27" s="237" t="str">
        <f t="shared" si="58"/>
        <v/>
      </c>
      <c r="DS27" s="237" t="str">
        <f t="shared" si="58"/>
        <v/>
      </c>
      <c r="DT27" s="237" t="str">
        <f t="shared" si="58"/>
        <v/>
      </c>
      <c r="DU27" s="237" t="str">
        <f t="shared" si="58"/>
        <v/>
      </c>
      <c r="DV27" s="389"/>
    </row>
    <row r="28" spans="1:126" ht="74.25" x14ac:dyDescent="0.25">
      <c r="A28" s="638"/>
      <c r="B28" s="277" t="s">
        <v>71</v>
      </c>
      <c r="C28" s="280" t="s">
        <v>6</v>
      </c>
      <c r="D28" s="284" t="s">
        <v>64</v>
      </c>
      <c r="E28" s="157"/>
      <c r="F28" s="389">
        <f>'3 - Saisie Manuelle'!$CW$9</f>
        <v>0</v>
      </c>
      <c r="G28" s="237">
        <f>'3 - Saisie Manuelle'!$CW$10</f>
        <v>0</v>
      </c>
      <c r="H28" s="237">
        <f>'3 - Saisie Manuelle'!$CW$11</f>
        <v>0</v>
      </c>
      <c r="I28" s="237">
        <f>'3 - Saisie Manuelle'!$CW$12</f>
        <v>0</v>
      </c>
      <c r="J28" s="237">
        <f>'3 - Saisie Manuelle'!$CW$13</f>
        <v>0</v>
      </c>
      <c r="K28" s="237">
        <f>'3 - Saisie Manuelle'!$CW$14</f>
        <v>0</v>
      </c>
      <c r="L28" s="237">
        <f>'3 - Saisie Manuelle'!$CW$15</f>
        <v>0</v>
      </c>
      <c r="M28" s="237">
        <f>'3 - Saisie Manuelle'!$CW$16</f>
        <v>0</v>
      </c>
      <c r="N28" s="237">
        <f>'3 - Saisie Manuelle'!$CW$17</f>
        <v>0</v>
      </c>
      <c r="O28" s="237">
        <f>'3 - Saisie Manuelle'!$CW$18</f>
        <v>0</v>
      </c>
      <c r="P28" s="237">
        <f>'3 - Saisie Manuelle'!$CW$19</f>
        <v>0</v>
      </c>
      <c r="Q28" s="237">
        <f>'3 - Saisie Manuelle'!$CW$20</f>
        <v>0</v>
      </c>
      <c r="R28" s="237">
        <f>'3 - Saisie Manuelle'!$CW$21</f>
        <v>0</v>
      </c>
      <c r="S28" s="237">
        <f>'3 - Saisie Manuelle'!$CW$22</f>
        <v>0</v>
      </c>
      <c r="T28" s="237">
        <f>'3 - Saisie Manuelle'!$CW$23</f>
        <v>0</v>
      </c>
      <c r="U28" s="237">
        <f>'3 - Saisie Manuelle'!$CW$24</f>
        <v>0</v>
      </c>
      <c r="V28" s="237">
        <f>'3 - Saisie Manuelle'!$CW$25</f>
        <v>0</v>
      </c>
      <c r="W28" s="237">
        <f>'3 - Saisie Manuelle'!$CW$26</f>
        <v>0</v>
      </c>
      <c r="X28" s="237">
        <f>'3 - Saisie Manuelle'!$CW$27</f>
        <v>0</v>
      </c>
      <c r="Y28" s="237">
        <f>'3 - Saisie Manuelle'!$CW$28</f>
        <v>0</v>
      </c>
      <c r="Z28" s="237">
        <f>'3 - Saisie Manuelle'!$CW$29</f>
        <v>0</v>
      </c>
      <c r="AA28" s="237">
        <f>'3 - Saisie Manuelle'!$CW$30</f>
        <v>0</v>
      </c>
      <c r="AB28" s="237">
        <f>'3 - Saisie Manuelle'!$CW$31</f>
        <v>0</v>
      </c>
      <c r="AC28" s="237">
        <f>'3 - Saisie Manuelle'!$CW$32</f>
        <v>0</v>
      </c>
      <c r="AD28" s="237">
        <f>'3 - Saisie Manuelle'!$CW$33</f>
        <v>0</v>
      </c>
      <c r="AE28" s="237">
        <f>'3 - Saisie Manuelle'!$CW$34</f>
        <v>0</v>
      </c>
      <c r="AF28" s="237">
        <f>'3 - Saisie Manuelle'!$CW$35</f>
        <v>0</v>
      </c>
      <c r="AG28" s="237">
        <f>'3 - Saisie Manuelle'!$CW$36</f>
        <v>0</v>
      </c>
      <c r="AH28" s="237">
        <f>'3 - Saisie Manuelle'!$CW$37</f>
        <v>0</v>
      </c>
      <c r="AI28" s="237">
        <f>'3 - Saisie Manuelle'!$CW$38</f>
        <v>0</v>
      </c>
      <c r="AJ28" s="237">
        <f>'3 - Saisie Manuelle'!$CW$39</f>
        <v>0</v>
      </c>
      <c r="AK28" s="237">
        <f>'3 - Saisie Manuelle'!$CW$40</f>
        <v>0</v>
      </c>
      <c r="AL28" s="237">
        <f>'3 - Saisie Manuelle'!$CW$41</f>
        <v>0</v>
      </c>
      <c r="AM28" s="237">
        <f>'3 - Saisie Manuelle'!$CW$42</f>
        <v>0</v>
      </c>
      <c r="AN28" s="237">
        <f>'3 - Saisie Manuelle'!$CW$43</f>
        <v>0</v>
      </c>
      <c r="AO28" s="237">
        <f>'3 - Saisie Manuelle'!$CW$44</f>
        <v>0</v>
      </c>
      <c r="AP28" s="237">
        <f>'3 - Saisie Manuelle'!$CW$45</f>
        <v>0</v>
      </c>
      <c r="AQ28" s="237">
        <f>'3 - Saisie Manuelle'!$CW$46</f>
        <v>0</v>
      </c>
      <c r="AR28" s="237">
        <f>'3 - Saisie Manuelle'!$CW$47</f>
        <v>0</v>
      </c>
      <c r="AS28" s="237">
        <f>'3 - Saisie Manuelle'!$CW$48</f>
        <v>0</v>
      </c>
      <c r="AT28" s="389" t="str">
        <f t="shared" si="0"/>
        <v/>
      </c>
      <c r="AU28" s="237" t="str">
        <f t="shared" si="1"/>
        <v/>
      </c>
      <c r="AV28" s="237" t="str">
        <f t="shared" si="2"/>
        <v/>
      </c>
      <c r="AW28" s="237" t="str">
        <f t="shared" si="3"/>
        <v/>
      </c>
      <c r="AX28" s="237" t="str">
        <f t="shared" si="4"/>
        <v/>
      </c>
      <c r="AY28" s="237" t="str">
        <f t="shared" si="5"/>
        <v/>
      </c>
      <c r="AZ28" s="237" t="str">
        <f t="shared" si="6"/>
        <v/>
      </c>
      <c r="BA28" s="237" t="str">
        <f t="shared" si="7"/>
        <v/>
      </c>
      <c r="BB28" s="237" t="str">
        <f t="shared" si="8"/>
        <v/>
      </c>
      <c r="BC28" s="237" t="str">
        <f t="shared" si="9"/>
        <v/>
      </c>
      <c r="BD28" s="237" t="str">
        <f t="shared" si="10"/>
        <v/>
      </c>
      <c r="BE28" s="237" t="str">
        <f t="shared" si="11"/>
        <v/>
      </c>
      <c r="BF28" s="237" t="str">
        <f t="shared" si="12"/>
        <v/>
      </c>
      <c r="BG28" s="237" t="str">
        <f t="shared" si="13"/>
        <v/>
      </c>
      <c r="BH28" s="237" t="str">
        <f t="shared" si="14"/>
        <v/>
      </c>
      <c r="BI28" s="80" t="str">
        <f t="shared" si="15"/>
        <v/>
      </c>
      <c r="BJ28" s="80" t="str">
        <f t="shared" si="16"/>
        <v/>
      </c>
      <c r="BK28" s="80" t="str">
        <f t="shared" si="17"/>
        <v/>
      </c>
      <c r="BL28" s="80" t="str">
        <f t="shared" si="18"/>
        <v/>
      </c>
      <c r="BM28" s="80" t="str">
        <f t="shared" si="19"/>
        <v/>
      </c>
      <c r="BN28" s="80" t="str">
        <f t="shared" si="20"/>
        <v/>
      </c>
      <c r="BO28" s="80" t="str">
        <f t="shared" si="21"/>
        <v/>
      </c>
      <c r="BP28" s="80" t="str">
        <f t="shared" si="22"/>
        <v/>
      </c>
      <c r="BQ28" s="80" t="str">
        <f t="shared" si="23"/>
        <v/>
      </c>
      <c r="BR28" s="80" t="str">
        <f t="shared" si="24"/>
        <v/>
      </c>
      <c r="BS28" s="80" t="str">
        <f t="shared" si="25"/>
        <v/>
      </c>
      <c r="BT28" s="80" t="str">
        <f t="shared" si="26"/>
        <v/>
      </c>
      <c r="BU28" s="80" t="str">
        <f t="shared" si="27"/>
        <v/>
      </c>
      <c r="BV28" s="80" t="str">
        <f t="shared" si="28"/>
        <v/>
      </c>
      <c r="BW28" s="80" t="str">
        <f t="shared" si="29"/>
        <v/>
      </c>
      <c r="BX28" s="80" t="str">
        <f t="shared" si="30"/>
        <v/>
      </c>
      <c r="BY28" s="80" t="str">
        <f t="shared" si="31"/>
        <v/>
      </c>
      <c r="BZ28" s="80" t="str">
        <f t="shared" si="32"/>
        <v/>
      </c>
      <c r="CA28" s="80" t="str">
        <f t="shared" si="33"/>
        <v/>
      </c>
      <c r="CB28" s="80" t="str">
        <f t="shared" si="34"/>
        <v/>
      </c>
      <c r="CC28" s="80" t="str">
        <f t="shared" si="35"/>
        <v/>
      </c>
      <c r="CD28" s="80" t="str">
        <f t="shared" si="36"/>
        <v/>
      </c>
      <c r="CE28" s="80" t="str">
        <f t="shared" si="37"/>
        <v/>
      </c>
      <c r="CF28" s="80" t="str">
        <f t="shared" si="38"/>
        <v/>
      </c>
      <c r="CG28" s="80" t="str">
        <f t="shared" si="39"/>
        <v/>
      </c>
      <c r="CH28" s="389" t="str">
        <f t="shared" si="40"/>
        <v/>
      </c>
      <c r="CI28" s="237" t="str">
        <f t="shared" si="41"/>
        <v/>
      </c>
      <c r="CJ28" s="237" t="str">
        <f t="shared" si="42"/>
        <v/>
      </c>
      <c r="CK28" s="237" t="str">
        <f t="shared" si="43"/>
        <v/>
      </c>
      <c r="CL28" s="237" t="str">
        <f t="shared" si="44"/>
        <v/>
      </c>
      <c r="CM28" s="237" t="str">
        <f t="shared" si="45"/>
        <v/>
      </c>
      <c r="CN28" s="237" t="str">
        <f t="shared" si="46"/>
        <v/>
      </c>
      <c r="CO28" s="237" t="str">
        <f t="shared" si="47"/>
        <v/>
      </c>
      <c r="CP28" s="237" t="str">
        <f t="shared" si="48"/>
        <v/>
      </c>
      <c r="CQ28" s="237" t="str">
        <f t="shared" si="49"/>
        <v/>
      </c>
      <c r="CR28" s="237" t="str">
        <f t="shared" si="50"/>
        <v/>
      </c>
      <c r="CS28" s="237" t="str">
        <f t="shared" si="51"/>
        <v/>
      </c>
      <c r="CT28" s="237" t="str">
        <f t="shared" si="52"/>
        <v/>
      </c>
      <c r="CU28" s="237" t="str">
        <f t="shared" si="53"/>
        <v/>
      </c>
      <c r="CV28" s="237" t="str">
        <f t="shared" si="54"/>
        <v/>
      </c>
      <c r="CW28" s="237" t="str">
        <f t="shared" si="57"/>
        <v/>
      </c>
      <c r="CX28" s="237" t="str">
        <f t="shared" si="57"/>
        <v/>
      </c>
      <c r="CY28" s="237" t="str">
        <f t="shared" si="57"/>
        <v/>
      </c>
      <c r="CZ28" s="237" t="str">
        <f t="shared" si="57"/>
        <v/>
      </c>
      <c r="DA28" s="237" t="str">
        <f t="shared" si="57"/>
        <v/>
      </c>
      <c r="DB28" s="237" t="str">
        <f t="shared" ref="DB28:DP43" si="59">IF(Z28="R",$B28&amp;" "&amp;$CH$3,"")</f>
        <v/>
      </c>
      <c r="DC28" s="237" t="str">
        <f t="shared" si="59"/>
        <v/>
      </c>
      <c r="DD28" s="237" t="str">
        <f t="shared" si="59"/>
        <v/>
      </c>
      <c r="DE28" s="237" t="str">
        <f t="shared" si="59"/>
        <v/>
      </c>
      <c r="DF28" s="237" t="str">
        <f t="shared" si="59"/>
        <v/>
      </c>
      <c r="DG28" s="237" t="str">
        <f t="shared" si="59"/>
        <v/>
      </c>
      <c r="DH28" s="237" t="str">
        <f t="shared" si="59"/>
        <v/>
      </c>
      <c r="DI28" s="237" t="str">
        <f t="shared" si="59"/>
        <v/>
      </c>
      <c r="DJ28" s="237" t="str">
        <f t="shared" si="59"/>
        <v/>
      </c>
      <c r="DK28" s="237" t="str">
        <f t="shared" si="59"/>
        <v/>
      </c>
      <c r="DL28" s="237" t="str">
        <f t="shared" si="59"/>
        <v/>
      </c>
      <c r="DM28" s="237" t="str">
        <f t="shared" si="59"/>
        <v/>
      </c>
      <c r="DN28" s="237" t="str">
        <f t="shared" si="59"/>
        <v/>
      </c>
      <c r="DO28" s="237" t="str">
        <f t="shared" si="59"/>
        <v/>
      </c>
      <c r="DP28" s="237" t="str">
        <f t="shared" si="59"/>
        <v/>
      </c>
      <c r="DQ28" s="237" t="str">
        <f t="shared" si="58"/>
        <v/>
      </c>
      <c r="DR28" s="237" t="str">
        <f t="shared" si="58"/>
        <v/>
      </c>
      <c r="DS28" s="237" t="str">
        <f t="shared" si="58"/>
        <v/>
      </c>
      <c r="DT28" s="237" t="str">
        <f t="shared" si="58"/>
        <v/>
      </c>
      <c r="DU28" s="237" t="str">
        <f t="shared" si="58"/>
        <v/>
      </c>
      <c r="DV28" s="389"/>
    </row>
    <row r="29" spans="1:126" ht="75" thickBot="1" x14ac:dyDescent="0.3">
      <c r="A29" s="638"/>
      <c r="B29" s="281" t="s">
        <v>72</v>
      </c>
      <c r="C29" s="291" t="s">
        <v>66</v>
      </c>
      <c r="D29" s="283" t="s">
        <v>67</v>
      </c>
      <c r="E29" s="157"/>
      <c r="F29" s="389">
        <f>'3 - Saisie Manuelle'!$CX$9</f>
        <v>0</v>
      </c>
      <c r="G29" s="237">
        <f>'3 - Saisie Manuelle'!$CX$10</f>
        <v>0</v>
      </c>
      <c r="H29" s="237">
        <f>'3 - Saisie Manuelle'!$CX$11</f>
        <v>0</v>
      </c>
      <c r="I29" s="237">
        <f>'3 - Saisie Manuelle'!$CX$12</f>
        <v>0</v>
      </c>
      <c r="J29" s="237">
        <f>'3 - Saisie Manuelle'!$CX$13</f>
        <v>0</v>
      </c>
      <c r="K29" s="237">
        <f>'3 - Saisie Manuelle'!$CX$14</f>
        <v>0</v>
      </c>
      <c r="L29" s="237">
        <f>'3 - Saisie Manuelle'!$CX$15</f>
        <v>0</v>
      </c>
      <c r="M29" s="237">
        <f>'3 - Saisie Manuelle'!$CX$16</f>
        <v>0</v>
      </c>
      <c r="N29" s="237">
        <f>'3 - Saisie Manuelle'!$CX$17</f>
        <v>0</v>
      </c>
      <c r="O29" s="237">
        <f>'3 - Saisie Manuelle'!$CX$18</f>
        <v>0</v>
      </c>
      <c r="P29" s="237">
        <f>'3 - Saisie Manuelle'!$CX$19</f>
        <v>0</v>
      </c>
      <c r="Q29" s="237">
        <f>'3 - Saisie Manuelle'!$CX$20</f>
        <v>0</v>
      </c>
      <c r="R29" s="237">
        <f>'3 - Saisie Manuelle'!$CX$21</f>
        <v>0</v>
      </c>
      <c r="S29" s="237">
        <f>'3 - Saisie Manuelle'!$CX$22</f>
        <v>0</v>
      </c>
      <c r="T29" s="237">
        <f>'3 - Saisie Manuelle'!$CX$23</f>
        <v>0</v>
      </c>
      <c r="U29" s="237">
        <f>'3 - Saisie Manuelle'!$CX$24</f>
        <v>0</v>
      </c>
      <c r="V29" s="237">
        <f>'3 - Saisie Manuelle'!$CX$25</f>
        <v>0</v>
      </c>
      <c r="W29" s="237">
        <f>'3 - Saisie Manuelle'!$CX$26</f>
        <v>0</v>
      </c>
      <c r="X29" s="237">
        <f>'3 - Saisie Manuelle'!$CX$27</f>
        <v>0</v>
      </c>
      <c r="Y29" s="237">
        <f>'3 - Saisie Manuelle'!$CX$28</f>
        <v>0</v>
      </c>
      <c r="Z29" s="237">
        <f>'3 - Saisie Manuelle'!$CX$29</f>
        <v>0</v>
      </c>
      <c r="AA29" s="237">
        <f>'3 - Saisie Manuelle'!$CX$30</f>
        <v>0</v>
      </c>
      <c r="AB29" s="237">
        <f>'3 - Saisie Manuelle'!$CX$31</f>
        <v>0</v>
      </c>
      <c r="AC29" s="237">
        <f>'3 - Saisie Manuelle'!$CX$32</f>
        <v>0</v>
      </c>
      <c r="AD29" s="237">
        <f>'3 - Saisie Manuelle'!$CX$33</f>
        <v>0</v>
      </c>
      <c r="AE29" s="237">
        <f>'3 - Saisie Manuelle'!$CX$34</f>
        <v>0</v>
      </c>
      <c r="AF29" s="237">
        <f>'3 - Saisie Manuelle'!$CX$35</f>
        <v>0</v>
      </c>
      <c r="AG29" s="237">
        <f>'3 - Saisie Manuelle'!$CX$36</f>
        <v>0</v>
      </c>
      <c r="AH29" s="237">
        <f>'3 - Saisie Manuelle'!$CX$37</f>
        <v>0</v>
      </c>
      <c r="AI29" s="237">
        <f>'3 - Saisie Manuelle'!$CX$38</f>
        <v>0</v>
      </c>
      <c r="AJ29" s="237">
        <f>'3 - Saisie Manuelle'!$CX$39</f>
        <v>0</v>
      </c>
      <c r="AK29" s="237">
        <f>'3 - Saisie Manuelle'!$CX$40</f>
        <v>0</v>
      </c>
      <c r="AL29" s="237">
        <f>'3 - Saisie Manuelle'!$CX$41</f>
        <v>0</v>
      </c>
      <c r="AM29" s="237">
        <f>'3 - Saisie Manuelle'!$CX$42</f>
        <v>0</v>
      </c>
      <c r="AN29" s="237">
        <f>'3 - Saisie Manuelle'!$CX$43</f>
        <v>0</v>
      </c>
      <c r="AO29" s="237">
        <f>'3 - Saisie Manuelle'!$CX$44</f>
        <v>0</v>
      </c>
      <c r="AP29" s="237">
        <f>'3 - Saisie Manuelle'!$CX$45</f>
        <v>0</v>
      </c>
      <c r="AQ29" s="237">
        <f>'3 - Saisie Manuelle'!$CX$46</f>
        <v>0</v>
      </c>
      <c r="AR29" s="237">
        <f>'3 - Saisie Manuelle'!$CX$47</f>
        <v>0</v>
      </c>
      <c r="AS29" s="237">
        <f>'3 - Saisie Manuelle'!$CX$48</f>
        <v>0</v>
      </c>
      <c r="AT29" s="389" t="str">
        <f t="shared" si="0"/>
        <v/>
      </c>
      <c r="AU29" s="237" t="str">
        <f t="shared" si="1"/>
        <v/>
      </c>
      <c r="AV29" s="237" t="str">
        <f t="shared" si="2"/>
        <v/>
      </c>
      <c r="AW29" s="237" t="str">
        <f t="shared" si="3"/>
        <v/>
      </c>
      <c r="AX29" s="237" t="str">
        <f t="shared" si="4"/>
        <v/>
      </c>
      <c r="AY29" s="237" t="str">
        <f t="shared" si="5"/>
        <v/>
      </c>
      <c r="AZ29" s="237" t="str">
        <f t="shared" si="6"/>
        <v/>
      </c>
      <c r="BA29" s="237" t="str">
        <f t="shared" si="7"/>
        <v/>
      </c>
      <c r="BB29" s="237" t="str">
        <f t="shared" si="8"/>
        <v/>
      </c>
      <c r="BC29" s="237" t="str">
        <f t="shared" si="9"/>
        <v/>
      </c>
      <c r="BD29" s="237" t="str">
        <f t="shared" si="10"/>
        <v/>
      </c>
      <c r="BE29" s="237" t="str">
        <f t="shared" si="11"/>
        <v/>
      </c>
      <c r="BF29" s="237" t="str">
        <f t="shared" si="12"/>
        <v/>
      </c>
      <c r="BG29" s="237" t="str">
        <f t="shared" si="13"/>
        <v/>
      </c>
      <c r="BH29" s="237" t="str">
        <f t="shared" si="14"/>
        <v/>
      </c>
      <c r="BI29" s="80" t="str">
        <f t="shared" si="15"/>
        <v/>
      </c>
      <c r="BJ29" s="80" t="str">
        <f t="shared" si="16"/>
        <v/>
      </c>
      <c r="BK29" s="80" t="str">
        <f t="shared" si="17"/>
        <v/>
      </c>
      <c r="BL29" s="80" t="str">
        <f t="shared" si="18"/>
        <v/>
      </c>
      <c r="BM29" s="80" t="str">
        <f t="shared" si="19"/>
        <v/>
      </c>
      <c r="BN29" s="80" t="str">
        <f t="shared" si="20"/>
        <v/>
      </c>
      <c r="BO29" s="80" t="str">
        <f t="shared" si="21"/>
        <v/>
      </c>
      <c r="BP29" s="80" t="str">
        <f t="shared" si="22"/>
        <v/>
      </c>
      <c r="BQ29" s="80" t="str">
        <f t="shared" si="23"/>
        <v/>
      </c>
      <c r="BR29" s="80" t="str">
        <f t="shared" si="24"/>
        <v/>
      </c>
      <c r="BS29" s="80" t="str">
        <f t="shared" si="25"/>
        <v/>
      </c>
      <c r="BT29" s="80" t="str">
        <f t="shared" si="26"/>
        <v/>
      </c>
      <c r="BU29" s="80" t="str">
        <f t="shared" si="27"/>
        <v/>
      </c>
      <c r="BV29" s="80" t="str">
        <f t="shared" si="28"/>
        <v/>
      </c>
      <c r="BW29" s="80" t="str">
        <f t="shared" si="29"/>
        <v/>
      </c>
      <c r="BX29" s="80" t="str">
        <f t="shared" si="30"/>
        <v/>
      </c>
      <c r="BY29" s="80" t="str">
        <f t="shared" si="31"/>
        <v/>
      </c>
      <c r="BZ29" s="80" t="str">
        <f t="shared" si="32"/>
        <v/>
      </c>
      <c r="CA29" s="80" t="str">
        <f t="shared" si="33"/>
        <v/>
      </c>
      <c r="CB29" s="80" t="str">
        <f t="shared" si="34"/>
        <v/>
      </c>
      <c r="CC29" s="80" t="str">
        <f t="shared" si="35"/>
        <v/>
      </c>
      <c r="CD29" s="80" t="str">
        <f t="shared" si="36"/>
        <v/>
      </c>
      <c r="CE29" s="80" t="str">
        <f t="shared" si="37"/>
        <v/>
      </c>
      <c r="CF29" s="80" t="str">
        <f t="shared" si="38"/>
        <v/>
      </c>
      <c r="CG29" s="80" t="str">
        <f t="shared" si="39"/>
        <v/>
      </c>
      <c r="CH29" s="389" t="str">
        <f t="shared" si="40"/>
        <v/>
      </c>
      <c r="CI29" s="237" t="str">
        <f t="shared" si="41"/>
        <v/>
      </c>
      <c r="CJ29" s="237" t="str">
        <f t="shared" si="42"/>
        <v/>
      </c>
      <c r="CK29" s="237" t="str">
        <f t="shared" si="43"/>
        <v/>
      </c>
      <c r="CL29" s="237" t="str">
        <f t="shared" si="44"/>
        <v/>
      </c>
      <c r="CM29" s="237" t="str">
        <f t="shared" si="45"/>
        <v/>
      </c>
      <c r="CN29" s="237" t="str">
        <f t="shared" si="46"/>
        <v/>
      </c>
      <c r="CO29" s="237" t="str">
        <f t="shared" si="47"/>
        <v/>
      </c>
      <c r="CP29" s="237" t="str">
        <f t="shared" si="48"/>
        <v/>
      </c>
      <c r="CQ29" s="237" t="str">
        <f t="shared" si="49"/>
        <v/>
      </c>
      <c r="CR29" s="237" t="str">
        <f t="shared" si="50"/>
        <v/>
      </c>
      <c r="CS29" s="237" t="str">
        <f t="shared" si="51"/>
        <v/>
      </c>
      <c r="CT29" s="237" t="str">
        <f t="shared" si="52"/>
        <v/>
      </c>
      <c r="CU29" s="237" t="str">
        <f t="shared" si="53"/>
        <v/>
      </c>
      <c r="CV29" s="237" t="str">
        <f t="shared" si="54"/>
        <v/>
      </c>
      <c r="CW29" s="237" t="str">
        <f t="shared" si="57"/>
        <v/>
      </c>
      <c r="CX29" s="237" t="str">
        <f t="shared" si="57"/>
        <v/>
      </c>
      <c r="CY29" s="237" t="str">
        <f t="shared" si="57"/>
        <v/>
      </c>
      <c r="CZ29" s="237" t="str">
        <f t="shared" si="57"/>
        <v/>
      </c>
      <c r="DA29" s="237" t="str">
        <f t="shared" si="57"/>
        <v/>
      </c>
      <c r="DB29" s="237" t="str">
        <f t="shared" si="59"/>
        <v/>
      </c>
      <c r="DC29" s="237" t="str">
        <f t="shared" si="59"/>
        <v/>
      </c>
      <c r="DD29" s="237" t="str">
        <f t="shared" si="59"/>
        <v/>
      </c>
      <c r="DE29" s="237" t="str">
        <f t="shared" si="59"/>
        <v/>
      </c>
      <c r="DF29" s="237" t="str">
        <f t="shared" si="59"/>
        <v/>
      </c>
      <c r="DG29" s="237" t="str">
        <f t="shared" si="59"/>
        <v/>
      </c>
      <c r="DH29" s="237" t="str">
        <f t="shared" si="59"/>
        <v/>
      </c>
      <c r="DI29" s="237" t="str">
        <f t="shared" si="59"/>
        <v/>
      </c>
      <c r="DJ29" s="237" t="str">
        <f t="shared" si="59"/>
        <v/>
      </c>
      <c r="DK29" s="237" t="str">
        <f t="shared" si="59"/>
        <v/>
      </c>
      <c r="DL29" s="237" t="str">
        <f t="shared" si="59"/>
        <v/>
      </c>
      <c r="DM29" s="237" t="str">
        <f t="shared" si="59"/>
        <v/>
      </c>
      <c r="DN29" s="237" t="str">
        <f t="shared" si="59"/>
        <v/>
      </c>
      <c r="DO29" s="237" t="str">
        <f t="shared" si="59"/>
        <v/>
      </c>
      <c r="DP29" s="237" t="str">
        <f t="shared" si="59"/>
        <v/>
      </c>
      <c r="DQ29" s="237" t="str">
        <f t="shared" si="58"/>
        <v/>
      </c>
      <c r="DR29" s="237" t="str">
        <f t="shared" si="58"/>
        <v/>
      </c>
      <c r="DS29" s="237" t="str">
        <f t="shared" si="58"/>
        <v/>
      </c>
      <c r="DT29" s="237" t="str">
        <f t="shared" si="58"/>
        <v/>
      </c>
      <c r="DU29" s="237" t="str">
        <f t="shared" si="58"/>
        <v/>
      </c>
      <c r="DV29" s="389"/>
    </row>
    <row r="30" spans="1:126" ht="24.75" x14ac:dyDescent="0.35">
      <c r="A30" s="639" t="s">
        <v>73</v>
      </c>
      <c r="B30" s="633" t="s">
        <v>74</v>
      </c>
      <c r="C30" s="275" t="s">
        <v>12</v>
      </c>
      <c r="D30" s="632" t="s">
        <v>76</v>
      </c>
      <c r="E30" s="158"/>
      <c r="F30" s="389">
        <f>'3 - Saisie Manuelle'!$CY$9</f>
        <v>0</v>
      </c>
      <c r="G30" s="237">
        <f>'3 - Saisie Manuelle'!$CY$10</f>
        <v>0</v>
      </c>
      <c r="H30" s="237">
        <f>'3 - Saisie Manuelle'!$CY$11</f>
        <v>0</v>
      </c>
      <c r="I30" s="237">
        <f>'3 - Saisie Manuelle'!$CY$12</f>
        <v>0</v>
      </c>
      <c r="J30" s="237">
        <f>'3 - Saisie Manuelle'!$CY$13</f>
        <v>0</v>
      </c>
      <c r="K30" s="237">
        <f>'3 - Saisie Manuelle'!$CY$14</f>
        <v>0</v>
      </c>
      <c r="L30" s="237">
        <f>'3 - Saisie Manuelle'!$CY$15</f>
        <v>0</v>
      </c>
      <c r="M30" s="237">
        <f>'3 - Saisie Manuelle'!$CY$16</f>
        <v>0</v>
      </c>
      <c r="N30" s="237">
        <f>'3 - Saisie Manuelle'!$CY$17</f>
        <v>0</v>
      </c>
      <c r="O30" s="237">
        <f>'3 - Saisie Manuelle'!$CY$18</f>
        <v>0</v>
      </c>
      <c r="P30" s="237">
        <f>'3 - Saisie Manuelle'!$CY$19</f>
        <v>0</v>
      </c>
      <c r="Q30" s="237">
        <f>'3 - Saisie Manuelle'!$CY$20</f>
        <v>0</v>
      </c>
      <c r="R30" s="237">
        <f>'3 - Saisie Manuelle'!$CY$21</f>
        <v>0</v>
      </c>
      <c r="S30" s="237">
        <f>'3 - Saisie Manuelle'!$CY$22</f>
        <v>0</v>
      </c>
      <c r="T30" s="237">
        <f>'3 - Saisie Manuelle'!$CY$23</f>
        <v>0</v>
      </c>
      <c r="U30" s="237">
        <f>'3 - Saisie Manuelle'!$CY$24</f>
        <v>0</v>
      </c>
      <c r="V30" s="237">
        <f>'3 - Saisie Manuelle'!$CY$25</f>
        <v>0</v>
      </c>
      <c r="W30" s="237">
        <f>'3 - Saisie Manuelle'!$CY$26</f>
        <v>0</v>
      </c>
      <c r="X30" s="237">
        <f>'3 - Saisie Manuelle'!$CY$27</f>
        <v>0</v>
      </c>
      <c r="Y30" s="237">
        <f>'3 - Saisie Manuelle'!$CY$28</f>
        <v>0</v>
      </c>
      <c r="Z30" s="237">
        <f>'3 - Saisie Manuelle'!$CY$29</f>
        <v>0</v>
      </c>
      <c r="AA30" s="237">
        <f>'3 - Saisie Manuelle'!$CY$30</f>
        <v>0</v>
      </c>
      <c r="AB30" s="237">
        <f>'3 - Saisie Manuelle'!$CY$31</f>
        <v>0</v>
      </c>
      <c r="AC30" s="237">
        <f>'3 - Saisie Manuelle'!$CY$32</f>
        <v>0</v>
      </c>
      <c r="AD30" s="237">
        <f>'3 - Saisie Manuelle'!$CY$33</f>
        <v>0</v>
      </c>
      <c r="AE30" s="237">
        <f>'3 - Saisie Manuelle'!$CY$34</f>
        <v>0</v>
      </c>
      <c r="AF30" s="237">
        <f>'3 - Saisie Manuelle'!$CY$35</f>
        <v>0</v>
      </c>
      <c r="AG30" s="237">
        <f>'3 - Saisie Manuelle'!$CY$36</f>
        <v>0</v>
      </c>
      <c r="AH30" s="237">
        <f>'3 - Saisie Manuelle'!$CY$37</f>
        <v>0</v>
      </c>
      <c r="AI30" s="237">
        <f>'3 - Saisie Manuelle'!$CY$38</f>
        <v>0</v>
      </c>
      <c r="AJ30" s="237">
        <f>'3 - Saisie Manuelle'!$CY$39</f>
        <v>0</v>
      </c>
      <c r="AK30" s="237">
        <f>'3 - Saisie Manuelle'!$CY$40</f>
        <v>0</v>
      </c>
      <c r="AL30" s="237">
        <f>'3 - Saisie Manuelle'!$CY$41</f>
        <v>0</v>
      </c>
      <c r="AM30" s="237">
        <f>'3 - Saisie Manuelle'!$CY$42</f>
        <v>0</v>
      </c>
      <c r="AN30" s="237">
        <f>'3 - Saisie Manuelle'!$CY$43</f>
        <v>0</v>
      </c>
      <c r="AO30" s="237">
        <f>'3 - Saisie Manuelle'!$CY$44</f>
        <v>0</v>
      </c>
      <c r="AP30" s="237">
        <f>'3 - Saisie Manuelle'!$CY$45</f>
        <v>0</v>
      </c>
      <c r="AQ30" s="237">
        <f>'3 - Saisie Manuelle'!$CY$46</f>
        <v>0</v>
      </c>
      <c r="AR30" s="237">
        <f>'3 - Saisie Manuelle'!$CY$47</f>
        <v>0</v>
      </c>
      <c r="AS30" s="237">
        <f>'3 - Saisie Manuelle'!$CY$48</f>
        <v>0</v>
      </c>
      <c r="AT30" s="389" t="str">
        <f t="shared" si="0"/>
        <v/>
      </c>
      <c r="AU30" s="237" t="str">
        <f t="shared" si="1"/>
        <v/>
      </c>
      <c r="AV30" s="237" t="str">
        <f t="shared" si="2"/>
        <v/>
      </c>
      <c r="AW30" s="237" t="str">
        <f t="shared" si="3"/>
        <v/>
      </c>
      <c r="AX30" s="237" t="str">
        <f t="shared" si="4"/>
        <v/>
      </c>
      <c r="AY30" s="237" t="str">
        <f t="shared" si="5"/>
        <v/>
      </c>
      <c r="AZ30" s="237" t="str">
        <f t="shared" si="6"/>
        <v/>
      </c>
      <c r="BA30" s="237" t="str">
        <f t="shared" si="7"/>
        <v/>
      </c>
      <c r="BB30" s="237" t="str">
        <f t="shared" si="8"/>
        <v/>
      </c>
      <c r="BC30" s="237" t="str">
        <f t="shared" si="9"/>
        <v/>
      </c>
      <c r="BD30" s="237" t="str">
        <f t="shared" si="10"/>
        <v/>
      </c>
      <c r="BE30" s="237" t="str">
        <f t="shared" si="11"/>
        <v/>
      </c>
      <c r="BF30" s="237" t="str">
        <f t="shared" si="12"/>
        <v/>
      </c>
      <c r="BG30" s="237" t="str">
        <f t="shared" si="13"/>
        <v/>
      </c>
      <c r="BH30" s="237" t="str">
        <f t="shared" si="14"/>
        <v/>
      </c>
      <c r="BI30" s="80" t="str">
        <f t="shared" si="15"/>
        <v/>
      </c>
      <c r="BJ30" s="80" t="str">
        <f t="shared" si="16"/>
        <v/>
      </c>
      <c r="BK30" s="80" t="str">
        <f t="shared" si="17"/>
        <v/>
      </c>
      <c r="BL30" s="80" t="str">
        <f t="shared" si="18"/>
        <v/>
      </c>
      <c r="BM30" s="80" t="str">
        <f t="shared" si="19"/>
        <v/>
      </c>
      <c r="BN30" s="80" t="str">
        <f t="shared" si="20"/>
        <v/>
      </c>
      <c r="BO30" s="80" t="str">
        <f t="shared" si="21"/>
        <v/>
      </c>
      <c r="BP30" s="80" t="str">
        <f t="shared" si="22"/>
        <v/>
      </c>
      <c r="BQ30" s="80" t="str">
        <f t="shared" si="23"/>
        <v/>
      </c>
      <c r="BR30" s="80" t="str">
        <f t="shared" si="24"/>
        <v/>
      </c>
      <c r="BS30" s="80" t="str">
        <f t="shared" si="25"/>
        <v/>
      </c>
      <c r="BT30" s="80" t="str">
        <f t="shared" si="26"/>
        <v/>
      </c>
      <c r="BU30" s="80" t="str">
        <f t="shared" si="27"/>
        <v/>
      </c>
      <c r="BV30" s="80" t="str">
        <f t="shared" si="28"/>
        <v/>
      </c>
      <c r="BW30" s="80" t="str">
        <f t="shared" si="29"/>
        <v/>
      </c>
      <c r="BX30" s="80" t="str">
        <f t="shared" si="30"/>
        <v/>
      </c>
      <c r="BY30" s="80" t="str">
        <f t="shared" si="31"/>
        <v/>
      </c>
      <c r="BZ30" s="80" t="str">
        <f t="shared" si="32"/>
        <v/>
      </c>
      <c r="CA30" s="80" t="str">
        <f t="shared" si="33"/>
        <v/>
      </c>
      <c r="CB30" s="80" t="str">
        <f t="shared" si="34"/>
        <v/>
      </c>
      <c r="CC30" s="80" t="str">
        <f t="shared" si="35"/>
        <v/>
      </c>
      <c r="CD30" s="80" t="str">
        <f t="shared" si="36"/>
        <v/>
      </c>
      <c r="CE30" s="80" t="str">
        <f t="shared" si="37"/>
        <v/>
      </c>
      <c r="CF30" s="80" t="str">
        <f t="shared" si="38"/>
        <v/>
      </c>
      <c r="CG30" s="80" t="str">
        <f t="shared" si="39"/>
        <v/>
      </c>
      <c r="CH30" s="389" t="str">
        <f t="shared" si="40"/>
        <v/>
      </c>
      <c r="CI30" s="237" t="str">
        <f t="shared" si="41"/>
        <v/>
      </c>
      <c r="CJ30" s="237" t="str">
        <f t="shared" si="42"/>
        <v/>
      </c>
      <c r="CK30" s="237" t="str">
        <f t="shared" si="43"/>
        <v/>
      </c>
      <c r="CL30" s="237" t="str">
        <f t="shared" si="44"/>
        <v/>
      </c>
      <c r="CM30" s="237" t="str">
        <f t="shared" si="45"/>
        <v/>
      </c>
      <c r="CN30" s="237" t="str">
        <f t="shared" si="46"/>
        <v/>
      </c>
      <c r="CO30" s="237" t="str">
        <f t="shared" si="47"/>
        <v/>
      </c>
      <c r="CP30" s="237" t="str">
        <f t="shared" si="48"/>
        <v/>
      </c>
      <c r="CQ30" s="237" t="str">
        <f t="shared" si="49"/>
        <v/>
      </c>
      <c r="CR30" s="237" t="str">
        <f t="shared" si="50"/>
        <v/>
      </c>
      <c r="CS30" s="237" t="str">
        <f t="shared" si="51"/>
        <v/>
      </c>
      <c r="CT30" s="237" t="str">
        <f t="shared" si="52"/>
        <v/>
      </c>
      <c r="CU30" s="237" t="str">
        <f t="shared" si="53"/>
        <v/>
      </c>
      <c r="CV30" s="237" t="str">
        <f t="shared" si="54"/>
        <v/>
      </c>
      <c r="CW30" s="237" t="str">
        <f t="shared" si="57"/>
        <v/>
      </c>
      <c r="CX30" s="237" t="str">
        <f t="shared" si="57"/>
        <v/>
      </c>
      <c r="CY30" s="237" t="str">
        <f t="shared" si="57"/>
        <v/>
      </c>
      <c r="CZ30" s="237" t="str">
        <f t="shared" si="57"/>
        <v/>
      </c>
      <c r="DA30" s="237" t="str">
        <f t="shared" si="57"/>
        <v/>
      </c>
      <c r="DB30" s="237" t="str">
        <f t="shared" si="59"/>
        <v/>
      </c>
      <c r="DC30" s="237" t="str">
        <f t="shared" si="59"/>
        <v/>
      </c>
      <c r="DD30" s="237" t="str">
        <f t="shared" si="59"/>
        <v/>
      </c>
      <c r="DE30" s="237" t="str">
        <f t="shared" si="59"/>
        <v/>
      </c>
      <c r="DF30" s="237" t="str">
        <f t="shared" si="59"/>
        <v/>
      </c>
      <c r="DG30" s="237" t="str">
        <f t="shared" si="59"/>
        <v/>
      </c>
      <c r="DH30" s="237" t="str">
        <f t="shared" si="59"/>
        <v/>
      </c>
      <c r="DI30" s="237" t="str">
        <f t="shared" si="59"/>
        <v/>
      </c>
      <c r="DJ30" s="237" t="str">
        <f t="shared" si="59"/>
        <v/>
      </c>
      <c r="DK30" s="237" t="str">
        <f t="shared" si="59"/>
        <v/>
      </c>
      <c r="DL30" s="237" t="str">
        <f t="shared" si="59"/>
        <v/>
      </c>
      <c r="DM30" s="237" t="str">
        <f t="shared" si="59"/>
        <v/>
      </c>
      <c r="DN30" s="237" t="str">
        <f t="shared" si="59"/>
        <v/>
      </c>
      <c r="DO30" s="237" t="str">
        <f t="shared" si="59"/>
        <v/>
      </c>
      <c r="DP30" s="237" t="str">
        <f t="shared" si="59"/>
        <v/>
      </c>
      <c r="DQ30" s="237" t="str">
        <f t="shared" si="58"/>
        <v/>
      </c>
      <c r="DR30" s="237" t="str">
        <f t="shared" si="58"/>
        <v/>
      </c>
      <c r="DS30" s="237" t="str">
        <f t="shared" si="58"/>
        <v/>
      </c>
      <c r="DT30" s="237" t="str">
        <f t="shared" si="58"/>
        <v/>
      </c>
      <c r="DU30" s="237" t="str">
        <f t="shared" si="58"/>
        <v/>
      </c>
      <c r="DV30" s="389"/>
    </row>
    <row r="31" spans="1:126" ht="24.75" x14ac:dyDescent="0.35">
      <c r="A31" s="640"/>
      <c r="B31" s="630"/>
      <c r="C31" s="280" t="s">
        <v>13</v>
      </c>
      <c r="D31" s="631"/>
      <c r="E31" s="158"/>
      <c r="F31" s="389"/>
      <c r="G31" s="237"/>
      <c r="H31" s="237"/>
      <c r="I31" s="237"/>
      <c r="J31" s="237"/>
      <c r="K31" s="237"/>
      <c r="L31" s="237"/>
      <c r="M31" s="237"/>
      <c r="N31" s="237"/>
      <c r="O31" s="237"/>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389" t="str">
        <f t="shared" si="0"/>
        <v/>
      </c>
      <c r="AU31" s="237" t="str">
        <f t="shared" si="1"/>
        <v/>
      </c>
      <c r="AV31" s="237" t="str">
        <f t="shared" si="2"/>
        <v/>
      </c>
      <c r="AW31" s="237" t="str">
        <f t="shared" si="3"/>
        <v/>
      </c>
      <c r="AX31" s="237" t="str">
        <f t="shared" si="4"/>
        <v/>
      </c>
      <c r="AY31" s="237" t="str">
        <f t="shared" si="5"/>
        <v/>
      </c>
      <c r="AZ31" s="237" t="str">
        <f t="shared" si="6"/>
        <v/>
      </c>
      <c r="BA31" s="237" t="str">
        <f t="shared" si="7"/>
        <v/>
      </c>
      <c r="BB31" s="237" t="str">
        <f t="shared" si="8"/>
        <v/>
      </c>
      <c r="BC31" s="237" t="str">
        <f t="shared" si="9"/>
        <v/>
      </c>
      <c r="BD31" s="237" t="str">
        <f t="shared" si="10"/>
        <v/>
      </c>
      <c r="BE31" s="237" t="str">
        <f t="shared" si="11"/>
        <v/>
      </c>
      <c r="BF31" s="237" t="str">
        <f t="shared" si="12"/>
        <v/>
      </c>
      <c r="BG31" s="237" t="str">
        <f t="shared" si="13"/>
        <v/>
      </c>
      <c r="BH31" s="237" t="str">
        <f t="shared" si="14"/>
        <v/>
      </c>
      <c r="BI31" s="80" t="str">
        <f t="shared" si="15"/>
        <v/>
      </c>
      <c r="BJ31" s="80" t="str">
        <f t="shared" si="16"/>
        <v/>
      </c>
      <c r="BK31" s="80" t="str">
        <f t="shared" si="17"/>
        <v/>
      </c>
      <c r="BL31" s="80" t="str">
        <f t="shared" si="18"/>
        <v/>
      </c>
      <c r="BM31" s="80" t="str">
        <f t="shared" si="19"/>
        <v/>
      </c>
      <c r="BN31" s="80" t="str">
        <f t="shared" si="20"/>
        <v/>
      </c>
      <c r="BO31" s="80" t="str">
        <f t="shared" si="21"/>
        <v/>
      </c>
      <c r="BP31" s="80" t="str">
        <f t="shared" si="22"/>
        <v/>
      </c>
      <c r="BQ31" s="80" t="str">
        <f t="shared" si="23"/>
        <v/>
      </c>
      <c r="BR31" s="80" t="str">
        <f t="shared" si="24"/>
        <v/>
      </c>
      <c r="BS31" s="80" t="str">
        <f t="shared" si="25"/>
        <v/>
      </c>
      <c r="BT31" s="80" t="str">
        <f t="shared" si="26"/>
        <v/>
      </c>
      <c r="BU31" s="80" t="str">
        <f t="shared" si="27"/>
        <v/>
      </c>
      <c r="BV31" s="80" t="str">
        <f t="shared" si="28"/>
        <v/>
      </c>
      <c r="BW31" s="80" t="str">
        <f t="shared" si="29"/>
        <v/>
      </c>
      <c r="BX31" s="80" t="str">
        <f t="shared" si="30"/>
        <v/>
      </c>
      <c r="BY31" s="80" t="str">
        <f t="shared" si="31"/>
        <v/>
      </c>
      <c r="BZ31" s="80" t="str">
        <f t="shared" si="32"/>
        <v/>
      </c>
      <c r="CA31" s="80" t="str">
        <f t="shared" si="33"/>
        <v/>
      </c>
      <c r="CB31" s="80" t="str">
        <f t="shared" si="34"/>
        <v/>
      </c>
      <c r="CC31" s="80" t="str">
        <f t="shared" si="35"/>
        <v/>
      </c>
      <c r="CD31" s="80" t="str">
        <f t="shared" si="36"/>
        <v/>
      </c>
      <c r="CE31" s="80" t="str">
        <f t="shared" si="37"/>
        <v/>
      </c>
      <c r="CF31" s="80" t="str">
        <f t="shared" si="38"/>
        <v/>
      </c>
      <c r="CG31" s="80" t="str">
        <f t="shared" si="39"/>
        <v/>
      </c>
      <c r="CH31" s="389" t="str">
        <f t="shared" si="40"/>
        <v/>
      </c>
      <c r="CI31" s="237" t="str">
        <f t="shared" si="41"/>
        <v/>
      </c>
      <c r="CJ31" s="237" t="str">
        <f t="shared" si="42"/>
        <v/>
      </c>
      <c r="CK31" s="237" t="str">
        <f t="shared" si="43"/>
        <v/>
      </c>
      <c r="CL31" s="237" t="str">
        <f t="shared" si="44"/>
        <v/>
      </c>
      <c r="CM31" s="237" t="str">
        <f t="shared" si="45"/>
        <v/>
      </c>
      <c r="CN31" s="237" t="str">
        <f t="shared" si="46"/>
        <v/>
      </c>
      <c r="CO31" s="237" t="str">
        <f t="shared" si="47"/>
        <v/>
      </c>
      <c r="CP31" s="237" t="str">
        <f t="shared" si="48"/>
        <v/>
      </c>
      <c r="CQ31" s="237" t="str">
        <f t="shared" si="49"/>
        <v/>
      </c>
      <c r="CR31" s="237" t="str">
        <f t="shared" si="50"/>
        <v/>
      </c>
      <c r="CS31" s="237" t="str">
        <f t="shared" si="51"/>
        <v/>
      </c>
      <c r="CT31" s="237" t="str">
        <f t="shared" si="52"/>
        <v/>
      </c>
      <c r="CU31" s="237" t="str">
        <f t="shared" si="53"/>
        <v/>
      </c>
      <c r="CV31" s="237" t="str">
        <f t="shared" si="54"/>
        <v/>
      </c>
      <c r="CW31" s="237" t="str">
        <f t="shared" si="57"/>
        <v/>
      </c>
      <c r="CX31" s="237" t="str">
        <f t="shared" si="57"/>
        <v/>
      </c>
      <c r="CY31" s="237" t="str">
        <f t="shared" si="57"/>
        <v/>
      </c>
      <c r="CZ31" s="237" t="str">
        <f t="shared" si="57"/>
        <v/>
      </c>
      <c r="DA31" s="237" t="str">
        <f t="shared" si="57"/>
        <v/>
      </c>
      <c r="DB31" s="237" t="str">
        <f t="shared" si="59"/>
        <v/>
      </c>
      <c r="DC31" s="237" t="str">
        <f t="shared" si="59"/>
        <v/>
      </c>
      <c r="DD31" s="237" t="str">
        <f t="shared" si="59"/>
        <v/>
      </c>
      <c r="DE31" s="237" t="str">
        <f t="shared" si="59"/>
        <v/>
      </c>
      <c r="DF31" s="237" t="str">
        <f t="shared" si="59"/>
        <v/>
      </c>
      <c r="DG31" s="237" t="str">
        <f t="shared" si="59"/>
        <v/>
      </c>
      <c r="DH31" s="237" t="str">
        <f t="shared" si="59"/>
        <v/>
      </c>
      <c r="DI31" s="237" t="str">
        <f t="shared" si="59"/>
        <v/>
      </c>
      <c r="DJ31" s="237" t="str">
        <f t="shared" si="59"/>
        <v/>
      </c>
      <c r="DK31" s="237" t="str">
        <f t="shared" si="59"/>
        <v/>
      </c>
      <c r="DL31" s="237" t="str">
        <f t="shared" si="59"/>
        <v/>
      </c>
      <c r="DM31" s="237" t="str">
        <f t="shared" si="59"/>
        <v/>
      </c>
      <c r="DN31" s="237" t="str">
        <f t="shared" si="59"/>
        <v/>
      </c>
      <c r="DO31" s="237" t="str">
        <f t="shared" si="59"/>
        <v/>
      </c>
      <c r="DP31" s="237" t="str">
        <f t="shared" si="59"/>
        <v/>
      </c>
      <c r="DQ31" s="237" t="str">
        <f t="shared" si="58"/>
        <v/>
      </c>
      <c r="DR31" s="237" t="str">
        <f t="shared" si="58"/>
        <v/>
      </c>
      <c r="DS31" s="237" t="str">
        <f t="shared" si="58"/>
        <v/>
      </c>
      <c r="DT31" s="237" t="str">
        <f t="shared" si="58"/>
        <v/>
      </c>
      <c r="DU31" s="237" t="str">
        <f t="shared" si="58"/>
        <v/>
      </c>
      <c r="DV31" s="389"/>
    </row>
    <row r="32" spans="1:126" ht="75" thickBot="1" x14ac:dyDescent="0.4">
      <c r="A32" s="641"/>
      <c r="B32" s="285" t="s">
        <v>75</v>
      </c>
      <c r="C32" s="291" t="s">
        <v>10</v>
      </c>
      <c r="D32" s="283" t="s">
        <v>77</v>
      </c>
      <c r="E32" s="158"/>
      <c r="F32" s="389">
        <f>'3 - Saisie Manuelle'!$CZ$9</f>
        <v>0</v>
      </c>
      <c r="G32" s="237">
        <f>'3 - Saisie Manuelle'!$CZ$10</f>
        <v>0</v>
      </c>
      <c r="H32" s="237">
        <f>'3 - Saisie Manuelle'!$CZ$11</f>
        <v>0</v>
      </c>
      <c r="I32" s="237">
        <f>'3 - Saisie Manuelle'!$CZ$12</f>
        <v>0</v>
      </c>
      <c r="J32" s="237">
        <f>'3 - Saisie Manuelle'!$CZ$13</f>
        <v>0</v>
      </c>
      <c r="K32" s="237">
        <f>'3 - Saisie Manuelle'!$CZ$14</f>
        <v>0</v>
      </c>
      <c r="L32" s="237">
        <f>'3 - Saisie Manuelle'!$CZ$15</f>
        <v>0</v>
      </c>
      <c r="M32" s="237">
        <f>'3 - Saisie Manuelle'!$CZ$16</f>
        <v>0</v>
      </c>
      <c r="N32" s="237">
        <f>'3 - Saisie Manuelle'!$CZ$17</f>
        <v>0</v>
      </c>
      <c r="O32" s="237">
        <f>'3 - Saisie Manuelle'!$CZ$18</f>
        <v>0</v>
      </c>
      <c r="P32" s="237">
        <f>'3 - Saisie Manuelle'!$CZ$19</f>
        <v>0</v>
      </c>
      <c r="Q32" s="237">
        <f>'3 - Saisie Manuelle'!$CZ$20</f>
        <v>0</v>
      </c>
      <c r="R32" s="237">
        <f>'3 - Saisie Manuelle'!$CZ$21</f>
        <v>0</v>
      </c>
      <c r="S32" s="237">
        <f>'3 - Saisie Manuelle'!$CZ$22</f>
        <v>0</v>
      </c>
      <c r="T32" s="237">
        <f>'3 - Saisie Manuelle'!$CZ$23</f>
        <v>0</v>
      </c>
      <c r="U32" s="237">
        <f>'3 - Saisie Manuelle'!$CZ$24</f>
        <v>0</v>
      </c>
      <c r="V32" s="237">
        <f>'3 - Saisie Manuelle'!$CZ$25</f>
        <v>0</v>
      </c>
      <c r="W32" s="237">
        <f>'3 - Saisie Manuelle'!$CZ$26</f>
        <v>0</v>
      </c>
      <c r="X32" s="237">
        <f>'3 - Saisie Manuelle'!$CZ$27</f>
        <v>0</v>
      </c>
      <c r="Y32" s="237">
        <f>'3 - Saisie Manuelle'!$CZ$28</f>
        <v>0</v>
      </c>
      <c r="Z32" s="237">
        <f>'3 - Saisie Manuelle'!$CZ$29</f>
        <v>0</v>
      </c>
      <c r="AA32" s="237">
        <f>'3 - Saisie Manuelle'!$CZ$30</f>
        <v>0</v>
      </c>
      <c r="AB32" s="237">
        <f>'3 - Saisie Manuelle'!$CZ$31</f>
        <v>0</v>
      </c>
      <c r="AC32" s="237">
        <f>'3 - Saisie Manuelle'!$CZ$32</f>
        <v>0</v>
      </c>
      <c r="AD32" s="237">
        <f>'3 - Saisie Manuelle'!$CZ$33</f>
        <v>0</v>
      </c>
      <c r="AE32" s="237">
        <f>'3 - Saisie Manuelle'!$CZ$34</f>
        <v>0</v>
      </c>
      <c r="AF32" s="237">
        <f>'3 - Saisie Manuelle'!$CZ$35</f>
        <v>0</v>
      </c>
      <c r="AG32" s="237">
        <f>'3 - Saisie Manuelle'!$CZ$36</f>
        <v>0</v>
      </c>
      <c r="AH32" s="237">
        <f>'3 - Saisie Manuelle'!$CZ$37</f>
        <v>0</v>
      </c>
      <c r="AI32" s="237">
        <f>'3 - Saisie Manuelle'!$CZ$38</f>
        <v>0</v>
      </c>
      <c r="AJ32" s="237">
        <f>'3 - Saisie Manuelle'!$CZ$39</f>
        <v>0</v>
      </c>
      <c r="AK32" s="237">
        <f>'3 - Saisie Manuelle'!$CZ$40</f>
        <v>0</v>
      </c>
      <c r="AL32" s="237">
        <f>'3 - Saisie Manuelle'!$CZ$41</f>
        <v>0</v>
      </c>
      <c r="AM32" s="237">
        <f>'3 - Saisie Manuelle'!$CZ$42</f>
        <v>0</v>
      </c>
      <c r="AN32" s="237">
        <f>'3 - Saisie Manuelle'!$CZ$43</f>
        <v>0</v>
      </c>
      <c r="AO32" s="237">
        <f>'3 - Saisie Manuelle'!$CZ$44</f>
        <v>0</v>
      </c>
      <c r="AP32" s="237">
        <f>'3 - Saisie Manuelle'!$CZ$45</f>
        <v>0</v>
      </c>
      <c r="AQ32" s="237">
        <f>'3 - Saisie Manuelle'!$CZ$46</f>
        <v>0</v>
      </c>
      <c r="AR32" s="237">
        <f>'3 - Saisie Manuelle'!$CZ$47</f>
        <v>0</v>
      </c>
      <c r="AS32" s="237">
        <f>'3 - Saisie Manuelle'!$CZ$48</f>
        <v>0</v>
      </c>
      <c r="AT32" s="389" t="str">
        <f t="shared" si="0"/>
        <v/>
      </c>
      <c r="AU32" s="237" t="str">
        <f t="shared" si="1"/>
        <v/>
      </c>
      <c r="AV32" s="237" t="str">
        <f t="shared" si="2"/>
        <v/>
      </c>
      <c r="AW32" s="237" t="str">
        <f t="shared" si="3"/>
        <v/>
      </c>
      <c r="AX32" s="237" t="str">
        <f t="shared" si="4"/>
        <v/>
      </c>
      <c r="AY32" s="237" t="str">
        <f t="shared" si="5"/>
        <v/>
      </c>
      <c r="AZ32" s="237" t="str">
        <f t="shared" si="6"/>
        <v/>
      </c>
      <c r="BA32" s="237" t="str">
        <f t="shared" si="7"/>
        <v/>
      </c>
      <c r="BB32" s="237" t="str">
        <f t="shared" si="8"/>
        <v/>
      </c>
      <c r="BC32" s="237" t="str">
        <f t="shared" si="9"/>
        <v/>
      </c>
      <c r="BD32" s="237" t="str">
        <f t="shared" si="10"/>
        <v/>
      </c>
      <c r="BE32" s="237" t="str">
        <f t="shared" si="11"/>
        <v/>
      </c>
      <c r="BF32" s="237" t="str">
        <f t="shared" si="12"/>
        <v/>
      </c>
      <c r="BG32" s="237" t="str">
        <f t="shared" si="13"/>
        <v/>
      </c>
      <c r="BH32" s="237" t="str">
        <f t="shared" si="14"/>
        <v/>
      </c>
      <c r="BI32" s="80" t="str">
        <f t="shared" si="15"/>
        <v/>
      </c>
      <c r="BJ32" s="80" t="str">
        <f t="shared" si="16"/>
        <v/>
      </c>
      <c r="BK32" s="80" t="str">
        <f t="shared" si="17"/>
        <v/>
      </c>
      <c r="BL32" s="80" t="str">
        <f t="shared" si="18"/>
        <v/>
      </c>
      <c r="BM32" s="80" t="str">
        <f t="shared" si="19"/>
        <v/>
      </c>
      <c r="BN32" s="80" t="str">
        <f t="shared" si="20"/>
        <v/>
      </c>
      <c r="BO32" s="80" t="str">
        <f t="shared" si="21"/>
        <v/>
      </c>
      <c r="BP32" s="80" t="str">
        <f t="shared" si="22"/>
        <v/>
      </c>
      <c r="BQ32" s="80" t="str">
        <f t="shared" si="23"/>
        <v/>
      </c>
      <c r="BR32" s="80" t="str">
        <f t="shared" si="24"/>
        <v/>
      </c>
      <c r="BS32" s="80" t="str">
        <f t="shared" si="25"/>
        <v/>
      </c>
      <c r="BT32" s="80" t="str">
        <f t="shared" si="26"/>
        <v/>
      </c>
      <c r="BU32" s="80" t="str">
        <f t="shared" si="27"/>
        <v/>
      </c>
      <c r="BV32" s="80" t="str">
        <f t="shared" si="28"/>
        <v/>
      </c>
      <c r="BW32" s="80" t="str">
        <f t="shared" si="29"/>
        <v/>
      </c>
      <c r="BX32" s="80" t="str">
        <f t="shared" si="30"/>
        <v/>
      </c>
      <c r="BY32" s="80" t="str">
        <f t="shared" si="31"/>
        <v/>
      </c>
      <c r="BZ32" s="80" t="str">
        <f t="shared" si="32"/>
        <v/>
      </c>
      <c r="CA32" s="80" t="str">
        <f t="shared" si="33"/>
        <v/>
      </c>
      <c r="CB32" s="80" t="str">
        <f t="shared" si="34"/>
        <v/>
      </c>
      <c r="CC32" s="80" t="str">
        <f t="shared" si="35"/>
        <v/>
      </c>
      <c r="CD32" s="80" t="str">
        <f t="shared" si="36"/>
        <v/>
      </c>
      <c r="CE32" s="80" t="str">
        <f t="shared" si="37"/>
        <v/>
      </c>
      <c r="CF32" s="80" t="str">
        <f t="shared" si="38"/>
        <v/>
      </c>
      <c r="CG32" s="80" t="str">
        <f t="shared" si="39"/>
        <v/>
      </c>
      <c r="CH32" s="389" t="str">
        <f t="shared" si="40"/>
        <v/>
      </c>
      <c r="CI32" s="237" t="str">
        <f t="shared" si="41"/>
        <v/>
      </c>
      <c r="CJ32" s="237" t="str">
        <f t="shared" si="42"/>
        <v/>
      </c>
      <c r="CK32" s="237" t="str">
        <f t="shared" si="43"/>
        <v/>
      </c>
      <c r="CL32" s="237" t="str">
        <f t="shared" si="44"/>
        <v/>
      </c>
      <c r="CM32" s="237" t="str">
        <f t="shared" si="45"/>
        <v/>
      </c>
      <c r="CN32" s="237" t="str">
        <f t="shared" si="46"/>
        <v/>
      </c>
      <c r="CO32" s="237" t="str">
        <f t="shared" si="47"/>
        <v/>
      </c>
      <c r="CP32" s="237" t="str">
        <f t="shared" si="48"/>
        <v/>
      </c>
      <c r="CQ32" s="237" t="str">
        <f t="shared" si="49"/>
        <v/>
      </c>
      <c r="CR32" s="237" t="str">
        <f t="shared" si="50"/>
        <v/>
      </c>
      <c r="CS32" s="237" t="str">
        <f t="shared" si="51"/>
        <v/>
      </c>
      <c r="CT32" s="237" t="str">
        <f t="shared" si="52"/>
        <v/>
      </c>
      <c r="CU32" s="237" t="str">
        <f t="shared" si="53"/>
        <v/>
      </c>
      <c r="CV32" s="237" t="str">
        <f t="shared" si="54"/>
        <v/>
      </c>
      <c r="CW32" s="237" t="str">
        <f t="shared" ref="CW32:DA47" si="60">IF(U32="R",$B32&amp;" "&amp;$CH$3,"")</f>
        <v/>
      </c>
      <c r="CX32" s="237" t="str">
        <f t="shared" si="60"/>
        <v/>
      </c>
      <c r="CY32" s="237" t="str">
        <f t="shared" si="60"/>
        <v/>
      </c>
      <c r="CZ32" s="237" t="str">
        <f t="shared" si="60"/>
        <v/>
      </c>
      <c r="DA32" s="237" t="str">
        <f t="shared" si="60"/>
        <v/>
      </c>
      <c r="DB32" s="237" t="str">
        <f t="shared" si="59"/>
        <v/>
      </c>
      <c r="DC32" s="237" t="str">
        <f t="shared" si="59"/>
        <v/>
      </c>
      <c r="DD32" s="237" t="str">
        <f t="shared" si="59"/>
        <v/>
      </c>
      <c r="DE32" s="237" t="str">
        <f t="shared" si="59"/>
        <v/>
      </c>
      <c r="DF32" s="237" t="str">
        <f t="shared" si="59"/>
        <v/>
      </c>
      <c r="DG32" s="237" t="str">
        <f t="shared" si="59"/>
        <v/>
      </c>
      <c r="DH32" s="237" t="str">
        <f t="shared" si="59"/>
        <v/>
      </c>
      <c r="DI32" s="237" t="str">
        <f t="shared" si="59"/>
        <v/>
      </c>
      <c r="DJ32" s="237" t="str">
        <f t="shared" si="59"/>
        <v/>
      </c>
      <c r="DK32" s="237" t="str">
        <f t="shared" si="59"/>
        <v/>
      </c>
      <c r="DL32" s="237" t="str">
        <f t="shared" si="59"/>
        <v/>
      </c>
      <c r="DM32" s="237" t="str">
        <f t="shared" si="59"/>
        <v/>
      </c>
      <c r="DN32" s="237" t="str">
        <f t="shared" si="59"/>
        <v/>
      </c>
      <c r="DO32" s="237" t="str">
        <f t="shared" si="59"/>
        <v/>
      </c>
      <c r="DP32" s="237" t="str">
        <f t="shared" si="59"/>
        <v/>
      </c>
      <c r="DQ32" s="237" t="str">
        <f t="shared" si="58"/>
        <v/>
      </c>
      <c r="DR32" s="237" t="str">
        <f t="shared" si="58"/>
        <v/>
      </c>
      <c r="DS32" s="237" t="str">
        <f t="shared" si="58"/>
        <v/>
      </c>
      <c r="DT32" s="237" t="str">
        <f t="shared" si="58"/>
        <v/>
      </c>
      <c r="DU32" s="237" t="str">
        <f t="shared" si="58"/>
        <v/>
      </c>
      <c r="DV32" s="389"/>
    </row>
    <row r="33" spans="1:126" ht="75" thickBot="1" x14ac:dyDescent="0.3">
      <c r="A33" s="642" t="s">
        <v>78</v>
      </c>
      <c r="B33" s="292" t="s">
        <v>85</v>
      </c>
      <c r="C33" s="275" t="s">
        <v>21</v>
      </c>
      <c r="D33" s="293" t="s">
        <v>79</v>
      </c>
      <c r="E33" s="249"/>
      <c r="F33" s="389">
        <f>'3 - Saisie Manuelle'!$DA$9</f>
        <v>0</v>
      </c>
      <c r="G33" s="237">
        <f>'3 - Saisie Manuelle'!$DA$10</f>
        <v>0</v>
      </c>
      <c r="H33" s="237">
        <f>'3 - Saisie Manuelle'!$DA$11</f>
        <v>0</v>
      </c>
      <c r="I33" s="237">
        <f>'3 - Saisie Manuelle'!$DA$12</f>
        <v>0</v>
      </c>
      <c r="J33" s="237">
        <f>'3 - Saisie Manuelle'!$DA$13</f>
        <v>0</v>
      </c>
      <c r="K33" s="237">
        <f>'3 - Saisie Manuelle'!$DA$14</f>
        <v>0</v>
      </c>
      <c r="L33" s="237">
        <f>'3 - Saisie Manuelle'!$DA$15</f>
        <v>0</v>
      </c>
      <c r="M33" s="237">
        <f>'3 - Saisie Manuelle'!$DA$16</f>
        <v>0</v>
      </c>
      <c r="N33" s="237">
        <f>'3 - Saisie Manuelle'!$DA$17</f>
        <v>0</v>
      </c>
      <c r="O33" s="237">
        <f>'3 - Saisie Manuelle'!$DA$18</f>
        <v>0</v>
      </c>
      <c r="P33" s="237">
        <f>'3 - Saisie Manuelle'!$DA$19</f>
        <v>0</v>
      </c>
      <c r="Q33" s="237">
        <f>'3 - Saisie Manuelle'!$DA$20</f>
        <v>0</v>
      </c>
      <c r="R33" s="237">
        <f>'3 - Saisie Manuelle'!$DA$21</f>
        <v>0</v>
      </c>
      <c r="S33" s="237">
        <f>'3 - Saisie Manuelle'!$DA$22</f>
        <v>0</v>
      </c>
      <c r="T33" s="237">
        <f>'3 - Saisie Manuelle'!$DA$23</f>
        <v>0</v>
      </c>
      <c r="U33" s="237">
        <f>'3 - Saisie Manuelle'!$DA$24</f>
        <v>0</v>
      </c>
      <c r="V33" s="237">
        <f>'3 - Saisie Manuelle'!$DA$25</f>
        <v>0</v>
      </c>
      <c r="W33" s="237">
        <f>'3 - Saisie Manuelle'!$DA$26</f>
        <v>0</v>
      </c>
      <c r="X33" s="237">
        <f>'3 - Saisie Manuelle'!$DA$27</f>
        <v>0</v>
      </c>
      <c r="Y33" s="237">
        <f>'3 - Saisie Manuelle'!$DA$28</f>
        <v>0</v>
      </c>
      <c r="Z33" s="237">
        <f>'3 - Saisie Manuelle'!$DA$29</f>
        <v>0</v>
      </c>
      <c r="AA33" s="237">
        <f>'3 - Saisie Manuelle'!$DA$30</f>
        <v>0</v>
      </c>
      <c r="AB33" s="237">
        <f>'3 - Saisie Manuelle'!$DA$31</f>
        <v>0</v>
      </c>
      <c r="AC33" s="237">
        <f>'3 - Saisie Manuelle'!$DA$32</f>
        <v>0</v>
      </c>
      <c r="AD33" s="237">
        <f>'3 - Saisie Manuelle'!$DA$33</f>
        <v>0</v>
      </c>
      <c r="AE33" s="237">
        <f>'3 - Saisie Manuelle'!$DA$34</f>
        <v>0</v>
      </c>
      <c r="AF33" s="237">
        <f>'3 - Saisie Manuelle'!$DA$35</f>
        <v>0</v>
      </c>
      <c r="AG33" s="237">
        <f>'3 - Saisie Manuelle'!$DA$36</f>
        <v>0</v>
      </c>
      <c r="AH33" s="237">
        <f>'3 - Saisie Manuelle'!$DA$37</f>
        <v>0</v>
      </c>
      <c r="AI33" s="237">
        <f>'3 - Saisie Manuelle'!$DA$38</f>
        <v>0</v>
      </c>
      <c r="AJ33" s="237">
        <f>'3 - Saisie Manuelle'!$DA$39</f>
        <v>0</v>
      </c>
      <c r="AK33" s="237">
        <f>'3 - Saisie Manuelle'!$DA$40</f>
        <v>0</v>
      </c>
      <c r="AL33" s="237">
        <f>'3 - Saisie Manuelle'!$DA$41</f>
        <v>0</v>
      </c>
      <c r="AM33" s="237">
        <f>'3 - Saisie Manuelle'!$DA$42</f>
        <v>0</v>
      </c>
      <c r="AN33" s="237">
        <f>'3 - Saisie Manuelle'!$DA$43</f>
        <v>0</v>
      </c>
      <c r="AO33" s="237">
        <f>'3 - Saisie Manuelle'!$DA$44</f>
        <v>0</v>
      </c>
      <c r="AP33" s="237">
        <f>'3 - Saisie Manuelle'!$DA$45</f>
        <v>0</v>
      </c>
      <c r="AQ33" s="237">
        <f>'3 - Saisie Manuelle'!$DA$46</f>
        <v>0</v>
      </c>
      <c r="AR33" s="237">
        <f>'3 - Saisie Manuelle'!$DA$47</f>
        <v>0</v>
      </c>
      <c r="AS33" s="237">
        <f>'3 - Saisie Manuelle'!$DA$48</f>
        <v>0</v>
      </c>
      <c r="AT33" s="389" t="str">
        <f t="shared" si="0"/>
        <v/>
      </c>
      <c r="AU33" s="237" t="str">
        <f t="shared" si="1"/>
        <v/>
      </c>
      <c r="AV33" s="237" t="str">
        <f t="shared" si="2"/>
        <v/>
      </c>
      <c r="AW33" s="237" t="str">
        <f t="shared" si="3"/>
        <v/>
      </c>
      <c r="AX33" s="237" t="str">
        <f t="shared" si="4"/>
        <v/>
      </c>
      <c r="AY33" s="237" t="str">
        <f t="shared" si="5"/>
        <v/>
      </c>
      <c r="AZ33" s="237" t="str">
        <f t="shared" si="6"/>
        <v/>
      </c>
      <c r="BA33" s="237" t="str">
        <f t="shared" si="7"/>
        <v/>
      </c>
      <c r="BB33" s="237" t="str">
        <f t="shared" si="8"/>
        <v/>
      </c>
      <c r="BC33" s="237" t="str">
        <f t="shared" si="9"/>
        <v/>
      </c>
      <c r="BD33" s="237" t="str">
        <f t="shared" si="10"/>
        <v/>
      </c>
      <c r="BE33" s="237" t="str">
        <f t="shared" si="11"/>
        <v/>
      </c>
      <c r="BF33" s="237" t="str">
        <f t="shared" si="12"/>
        <v/>
      </c>
      <c r="BG33" s="237" t="str">
        <f t="shared" si="13"/>
        <v/>
      </c>
      <c r="BH33" s="237" t="str">
        <f t="shared" si="14"/>
        <v/>
      </c>
      <c r="BI33" s="80" t="str">
        <f t="shared" si="15"/>
        <v/>
      </c>
      <c r="BJ33" s="80" t="str">
        <f t="shared" si="16"/>
        <v/>
      </c>
      <c r="BK33" s="80" t="str">
        <f t="shared" si="17"/>
        <v/>
      </c>
      <c r="BL33" s="80" t="str">
        <f t="shared" si="18"/>
        <v/>
      </c>
      <c r="BM33" s="80" t="str">
        <f t="shared" si="19"/>
        <v/>
      </c>
      <c r="BN33" s="80" t="str">
        <f t="shared" si="20"/>
        <v/>
      </c>
      <c r="BO33" s="80" t="str">
        <f t="shared" si="21"/>
        <v/>
      </c>
      <c r="BP33" s="80" t="str">
        <f t="shared" si="22"/>
        <v/>
      </c>
      <c r="BQ33" s="80" t="str">
        <f t="shared" si="23"/>
        <v/>
      </c>
      <c r="BR33" s="80" t="str">
        <f t="shared" si="24"/>
        <v/>
      </c>
      <c r="BS33" s="80" t="str">
        <f t="shared" si="25"/>
        <v/>
      </c>
      <c r="BT33" s="80" t="str">
        <f t="shared" si="26"/>
        <v/>
      </c>
      <c r="BU33" s="80" t="str">
        <f t="shared" si="27"/>
        <v/>
      </c>
      <c r="BV33" s="80" t="str">
        <f t="shared" si="28"/>
        <v/>
      </c>
      <c r="BW33" s="80" t="str">
        <f t="shared" si="29"/>
        <v/>
      </c>
      <c r="BX33" s="80" t="str">
        <f t="shared" si="30"/>
        <v/>
      </c>
      <c r="BY33" s="80" t="str">
        <f t="shared" si="31"/>
        <v/>
      </c>
      <c r="BZ33" s="80" t="str">
        <f t="shared" si="32"/>
        <v/>
      </c>
      <c r="CA33" s="80" t="str">
        <f t="shared" si="33"/>
        <v/>
      </c>
      <c r="CB33" s="80" t="str">
        <f t="shared" si="34"/>
        <v/>
      </c>
      <c r="CC33" s="80" t="str">
        <f t="shared" si="35"/>
        <v/>
      </c>
      <c r="CD33" s="80" t="str">
        <f t="shared" si="36"/>
        <v/>
      </c>
      <c r="CE33" s="80" t="str">
        <f t="shared" si="37"/>
        <v/>
      </c>
      <c r="CF33" s="80" t="str">
        <f t="shared" si="38"/>
        <v/>
      </c>
      <c r="CG33" s="80" t="str">
        <f t="shared" si="39"/>
        <v/>
      </c>
      <c r="CH33" s="389" t="str">
        <f t="shared" si="40"/>
        <v/>
      </c>
      <c r="CI33" s="237" t="str">
        <f t="shared" si="41"/>
        <v/>
      </c>
      <c r="CJ33" s="237" t="str">
        <f t="shared" si="42"/>
        <v/>
      </c>
      <c r="CK33" s="237" t="str">
        <f t="shared" si="43"/>
        <v/>
      </c>
      <c r="CL33" s="237" t="str">
        <f t="shared" si="44"/>
        <v/>
      </c>
      <c r="CM33" s="237" t="str">
        <f t="shared" si="45"/>
        <v/>
      </c>
      <c r="CN33" s="237" t="str">
        <f t="shared" si="46"/>
        <v/>
      </c>
      <c r="CO33" s="237" t="str">
        <f t="shared" si="47"/>
        <v/>
      </c>
      <c r="CP33" s="237" t="str">
        <f t="shared" si="48"/>
        <v/>
      </c>
      <c r="CQ33" s="237" t="str">
        <f t="shared" si="49"/>
        <v/>
      </c>
      <c r="CR33" s="237" t="str">
        <f t="shared" si="50"/>
        <v/>
      </c>
      <c r="CS33" s="237" t="str">
        <f t="shared" si="51"/>
        <v/>
      </c>
      <c r="CT33" s="237" t="str">
        <f t="shared" si="52"/>
        <v/>
      </c>
      <c r="CU33" s="237" t="str">
        <f t="shared" si="53"/>
        <v/>
      </c>
      <c r="CV33" s="237" t="str">
        <f t="shared" si="54"/>
        <v/>
      </c>
      <c r="CW33" s="237" t="str">
        <f t="shared" si="60"/>
        <v/>
      </c>
      <c r="CX33" s="237" t="str">
        <f t="shared" si="60"/>
        <v/>
      </c>
      <c r="CY33" s="237" t="str">
        <f t="shared" si="60"/>
        <v/>
      </c>
      <c r="CZ33" s="237" t="str">
        <f t="shared" si="60"/>
        <v/>
      </c>
      <c r="DA33" s="237" t="str">
        <f t="shared" si="60"/>
        <v/>
      </c>
      <c r="DB33" s="237" t="str">
        <f t="shared" si="59"/>
        <v/>
      </c>
      <c r="DC33" s="237" t="str">
        <f t="shared" si="59"/>
        <v/>
      </c>
      <c r="DD33" s="237" t="str">
        <f t="shared" si="59"/>
        <v/>
      </c>
      <c r="DE33" s="237" t="str">
        <f t="shared" si="59"/>
        <v/>
      </c>
      <c r="DF33" s="237" t="str">
        <f t="shared" si="59"/>
        <v/>
      </c>
      <c r="DG33" s="237" t="str">
        <f t="shared" si="59"/>
        <v/>
      </c>
      <c r="DH33" s="237" t="str">
        <f t="shared" si="59"/>
        <v/>
      </c>
      <c r="DI33" s="237" t="str">
        <f t="shared" si="59"/>
        <v/>
      </c>
      <c r="DJ33" s="237" t="str">
        <f t="shared" si="59"/>
        <v/>
      </c>
      <c r="DK33" s="237" t="str">
        <f t="shared" si="59"/>
        <v/>
      </c>
      <c r="DL33" s="237" t="str">
        <f t="shared" si="59"/>
        <v/>
      </c>
      <c r="DM33" s="237" t="str">
        <f t="shared" si="59"/>
        <v/>
      </c>
      <c r="DN33" s="237" t="str">
        <f t="shared" si="59"/>
        <v/>
      </c>
      <c r="DO33" s="237" t="str">
        <f t="shared" si="59"/>
        <v/>
      </c>
      <c r="DP33" s="237" t="str">
        <f t="shared" si="59"/>
        <v/>
      </c>
      <c r="DQ33" s="237" t="str">
        <f t="shared" si="58"/>
        <v/>
      </c>
      <c r="DR33" s="237" t="str">
        <f t="shared" si="58"/>
        <v/>
      </c>
      <c r="DS33" s="237" t="str">
        <f t="shared" si="58"/>
        <v/>
      </c>
      <c r="DT33" s="237" t="str">
        <f t="shared" si="58"/>
        <v/>
      </c>
      <c r="DU33" s="237" t="str">
        <f t="shared" si="58"/>
        <v/>
      </c>
      <c r="DV33" s="389"/>
    </row>
    <row r="34" spans="1:126" ht="62.25" customHeight="1" x14ac:dyDescent="0.35">
      <c r="A34" s="643"/>
      <c r="B34" s="292" t="s">
        <v>86</v>
      </c>
      <c r="C34" s="280" t="s">
        <v>91</v>
      </c>
      <c r="D34" s="284" t="s">
        <v>80</v>
      </c>
      <c r="E34" s="158"/>
      <c r="F34" s="389">
        <f>'3 - Saisie Manuelle'!$DB$9</f>
        <v>0</v>
      </c>
      <c r="G34" s="237">
        <f>'3 - Saisie Manuelle'!$DB$10</f>
        <v>0</v>
      </c>
      <c r="H34" s="237">
        <f>'3 - Saisie Manuelle'!$DB$11</f>
        <v>0</v>
      </c>
      <c r="I34" s="237">
        <f>'3 - Saisie Manuelle'!$DB$12</f>
        <v>0</v>
      </c>
      <c r="J34" s="237">
        <f>'3 - Saisie Manuelle'!$DB$13</f>
        <v>0</v>
      </c>
      <c r="K34" s="237">
        <f>'3 - Saisie Manuelle'!$DB$14</f>
        <v>0</v>
      </c>
      <c r="L34" s="237">
        <f>'3 - Saisie Manuelle'!$DB$15</f>
        <v>0</v>
      </c>
      <c r="M34" s="237">
        <f>'3 - Saisie Manuelle'!$DB$16</f>
        <v>0</v>
      </c>
      <c r="N34" s="237">
        <f>'3 - Saisie Manuelle'!$DB$17</f>
        <v>0</v>
      </c>
      <c r="O34" s="237">
        <f>'3 - Saisie Manuelle'!$DB$18</f>
        <v>0</v>
      </c>
      <c r="P34" s="237">
        <f>'3 - Saisie Manuelle'!$DB$19</f>
        <v>0</v>
      </c>
      <c r="Q34" s="237">
        <f>'3 - Saisie Manuelle'!$DB$20</f>
        <v>0</v>
      </c>
      <c r="R34" s="237">
        <f>'3 - Saisie Manuelle'!$DB$21</f>
        <v>0</v>
      </c>
      <c r="S34" s="237">
        <f>'3 - Saisie Manuelle'!$DB$22</f>
        <v>0</v>
      </c>
      <c r="T34" s="237">
        <f>'3 - Saisie Manuelle'!$DB$23</f>
        <v>0</v>
      </c>
      <c r="U34" s="237">
        <f>'3 - Saisie Manuelle'!$DB$24</f>
        <v>0</v>
      </c>
      <c r="V34" s="237">
        <f>'3 - Saisie Manuelle'!$DB$25</f>
        <v>0</v>
      </c>
      <c r="W34" s="237">
        <f>'3 - Saisie Manuelle'!$DB$26</f>
        <v>0</v>
      </c>
      <c r="X34" s="237">
        <f>'3 - Saisie Manuelle'!$DB$27</f>
        <v>0</v>
      </c>
      <c r="Y34" s="237">
        <f>'3 - Saisie Manuelle'!$DB$28</f>
        <v>0</v>
      </c>
      <c r="Z34" s="237">
        <f>'3 - Saisie Manuelle'!$DB$29</f>
        <v>0</v>
      </c>
      <c r="AA34" s="237">
        <f>'3 - Saisie Manuelle'!$DB$30</f>
        <v>0</v>
      </c>
      <c r="AB34" s="237">
        <f>'3 - Saisie Manuelle'!$DB$31</f>
        <v>0</v>
      </c>
      <c r="AC34" s="237">
        <f>'3 - Saisie Manuelle'!$DB$32</f>
        <v>0</v>
      </c>
      <c r="AD34" s="237">
        <f>'3 - Saisie Manuelle'!$DB$33</f>
        <v>0</v>
      </c>
      <c r="AE34" s="237">
        <f>'3 - Saisie Manuelle'!$DB$34</f>
        <v>0</v>
      </c>
      <c r="AF34" s="237">
        <f>'3 - Saisie Manuelle'!$DB$35</f>
        <v>0</v>
      </c>
      <c r="AG34" s="237">
        <f>'3 - Saisie Manuelle'!$DB$36</f>
        <v>0</v>
      </c>
      <c r="AH34" s="237">
        <f>'3 - Saisie Manuelle'!$DB$37</f>
        <v>0</v>
      </c>
      <c r="AI34" s="237">
        <f>'3 - Saisie Manuelle'!$DB$38</f>
        <v>0</v>
      </c>
      <c r="AJ34" s="237">
        <f>'3 - Saisie Manuelle'!$DB$39</f>
        <v>0</v>
      </c>
      <c r="AK34" s="237">
        <f>'3 - Saisie Manuelle'!$DB$40</f>
        <v>0</v>
      </c>
      <c r="AL34" s="237">
        <f>'3 - Saisie Manuelle'!$DB$41</f>
        <v>0</v>
      </c>
      <c r="AM34" s="237">
        <f>'3 - Saisie Manuelle'!$DB$42</f>
        <v>0</v>
      </c>
      <c r="AN34" s="237">
        <f>'3 - Saisie Manuelle'!$DB$43</f>
        <v>0</v>
      </c>
      <c r="AO34" s="237">
        <f>'3 - Saisie Manuelle'!$DB$44</f>
        <v>0</v>
      </c>
      <c r="AP34" s="237">
        <f>'3 - Saisie Manuelle'!$DB$45</f>
        <v>0</v>
      </c>
      <c r="AQ34" s="237">
        <f>'3 - Saisie Manuelle'!$DB$46</f>
        <v>0</v>
      </c>
      <c r="AR34" s="237">
        <f>'3 - Saisie Manuelle'!$DB$47</f>
        <v>0</v>
      </c>
      <c r="AS34" s="237">
        <f>'3 - Saisie Manuelle'!$DB$48</f>
        <v>0</v>
      </c>
      <c r="AT34" s="389" t="str">
        <f t="shared" si="0"/>
        <v/>
      </c>
      <c r="AU34" s="237" t="str">
        <f t="shared" si="1"/>
        <v/>
      </c>
      <c r="AV34" s="237" t="str">
        <f t="shared" si="2"/>
        <v/>
      </c>
      <c r="AW34" s="237" t="str">
        <f t="shared" si="3"/>
        <v/>
      </c>
      <c r="AX34" s="237" t="str">
        <f t="shared" si="4"/>
        <v/>
      </c>
      <c r="AY34" s="237" t="str">
        <f t="shared" si="5"/>
        <v/>
      </c>
      <c r="AZ34" s="237" t="str">
        <f t="shared" si="6"/>
        <v/>
      </c>
      <c r="BA34" s="237" t="str">
        <f t="shared" si="7"/>
        <v/>
      </c>
      <c r="BB34" s="237" t="str">
        <f t="shared" si="8"/>
        <v/>
      </c>
      <c r="BC34" s="237" t="str">
        <f t="shared" si="9"/>
        <v/>
      </c>
      <c r="BD34" s="237" t="str">
        <f t="shared" si="10"/>
        <v/>
      </c>
      <c r="BE34" s="237" t="str">
        <f t="shared" si="11"/>
        <v/>
      </c>
      <c r="BF34" s="237" t="str">
        <f t="shared" si="12"/>
        <v/>
      </c>
      <c r="BG34" s="237" t="str">
        <f t="shared" si="13"/>
        <v/>
      </c>
      <c r="BH34" s="237" t="str">
        <f t="shared" si="14"/>
        <v/>
      </c>
      <c r="BI34" s="80" t="str">
        <f t="shared" si="15"/>
        <v/>
      </c>
      <c r="BJ34" s="80" t="str">
        <f t="shared" si="16"/>
        <v/>
      </c>
      <c r="BK34" s="80" t="str">
        <f t="shared" si="17"/>
        <v/>
      </c>
      <c r="BL34" s="80" t="str">
        <f t="shared" si="18"/>
        <v/>
      </c>
      <c r="BM34" s="80" t="str">
        <f t="shared" si="19"/>
        <v/>
      </c>
      <c r="BN34" s="80" t="str">
        <f t="shared" si="20"/>
        <v/>
      </c>
      <c r="BO34" s="80" t="str">
        <f t="shared" si="21"/>
        <v/>
      </c>
      <c r="BP34" s="80" t="str">
        <f t="shared" si="22"/>
        <v/>
      </c>
      <c r="BQ34" s="80" t="str">
        <f t="shared" si="23"/>
        <v/>
      </c>
      <c r="BR34" s="80" t="str">
        <f t="shared" si="24"/>
        <v/>
      </c>
      <c r="BS34" s="80" t="str">
        <f t="shared" si="25"/>
        <v/>
      </c>
      <c r="BT34" s="80" t="str">
        <f t="shared" si="26"/>
        <v/>
      </c>
      <c r="BU34" s="80" t="str">
        <f t="shared" si="27"/>
        <v/>
      </c>
      <c r="BV34" s="80" t="str">
        <f t="shared" si="28"/>
        <v/>
      </c>
      <c r="BW34" s="80" t="str">
        <f t="shared" si="29"/>
        <v/>
      </c>
      <c r="BX34" s="80" t="str">
        <f t="shared" si="30"/>
        <v/>
      </c>
      <c r="BY34" s="80" t="str">
        <f t="shared" si="31"/>
        <v/>
      </c>
      <c r="BZ34" s="80" t="str">
        <f t="shared" si="32"/>
        <v/>
      </c>
      <c r="CA34" s="80" t="str">
        <f t="shared" si="33"/>
        <v/>
      </c>
      <c r="CB34" s="80" t="str">
        <f t="shared" si="34"/>
        <v/>
      </c>
      <c r="CC34" s="80" t="str">
        <f t="shared" si="35"/>
        <v/>
      </c>
      <c r="CD34" s="80" t="str">
        <f t="shared" si="36"/>
        <v/>
      </c>
      <c r="CE34" s="80" t="str">
        <f t="shared" si="37"/>
        <v/>
      </c>
      <c r="CF34" s="80" t="str">
        <f t="shared" si="38"/>
        <v/>
      </c>
      <c r="CG34" s="80" t="str">
        <f t="shared" si="39"/>
        <v/>
      </c>
      <c r="CH34" s="389" t="str">
        <f t="shared" si="40"/>
        <v/>
      </c>
      <c r="CI34" s="237" t="str">
        <f t="shared" si="41"/>
        <v/>
      </c>
      <c r="CJ34" s="237" t="str">
        <f t="shared" si="42"/>
        <v/>
      </c>
      <c r="CK34" s="237" t="str">
        <f t="shared" si="43"/>
        <v/>
      </c>
      <c r="CL34" s="237" t="str">
        <f t="shared" si="44"/>
        <v/>
      </c>
      <c r="CM34" s="237" t="str">
        <f t="shared" si="45"/>
        <v/>
      </c>
      <c r="CN34" s="237" t="str">
        <f t="shared" si="46"/>
        <v/>
      </c>
      <c r="CO34" s="237" t="str">
        <f t="shared" si="47"/>
        <v/>
      </c>
      <c r="CP34" s="237" t="str">
        <f t="shared" si="48"/>
        <v/>
      </c>
      <c r="CQ34" s="237" t="str">
        <f t="shared" si="49"/>
        <v/>
      </c>
      <c r="CR34" s="237" t="str">
        <f t="shared" si="50"/>
        <v/>
      </c>
      <c r="CS34" s="237" t="str">
        <f t="shared" si="51"/>
        <v/>
      </c>
      <c r="CT34" s="237" t="str">
        <f t="shared" si="52"/>
        <v/>
      </c>
      <c r="CU34" s="237" t="str">
        <f t="shared" si="53"/>
        <v/>
      </c>
      <c r="CV34" s="237" t="str">
        <f t="shared" si="54"/>
        <v/>
      </c>
      <c r="CW34" s="237" t="str">
        <f t="shared" si="60"/>
        <v/>
      </c>
      <c r="CX34" s="237" t="str">
        <f t="shared" si="60"/>
        <v/>
      </c>
      <c r="CY34" s="237" t="str">
        <f t="shared" si="60"/>
        <v/>
      </c>
      <c r="CZ34" s="237" t="str">
        <f t="shared" si="60"/>
        <v/>
      </c>
      <c r="DA34" s="237" t="str">
        <f t="shared" si="60"/>
        <v/>
      </c>
      <c r="DB34" s="237" t="str">
        <f t="shared" si="59"/>
        <v/>
      </c>
      <c r="DC34" s="237" t="str">
        <f t="shared" si="59"/>
        <v/>
      </c>
      <c r="DD34" s="237" t="str">
        <f t="shared" si="59"/>
        <v/>
      </c>
      <c r="DE34" s="237" t="str">
        <f t="shared" si="59"/>
        <v/>
      </c>
      <c r="DF34" s="237" t="str">
        <f t="shared" si="59"/>
        <v/>
      </c>
      <c r="DG34" s="237" t="str">
        <f t="shared" si="59"/>
        <v/>
      </c>
      <c r="DH34" s="237" t="str">
        <f t="shared" si="59"/>
        <v/>
      </c>
      <c r="DI34" s="237" t="str">
        <f t="shared" si="59"/>
        <v/>
      </c>
      <c r="DJ34" s="237" t="str">
        <f t="shared" si="59"/>
        <v/>
      </c>
      <c r="DK34" s="237" t="str">
        <f t="shared" si="59"/>
        <v/>
      </c>
      <c r="DL34" s="237" t="str">
        <f t="shared" si="59"/>
        <v/>
      </c>
      <c r="DM34" s="237" t="str">
        <f t="shared" si="59"/>
        <v/>
      </c>
      <c r="DN34" s="237" t="str">
        <f t="shared" si="59"/>
        <v/>
      </c>
      <c r="DO34" s="237" t="str">
        <f t="shared" si="59"/>
        <v/>
      </c>
      <c r="DP34" s="237" t="str">
        <f t="shared" si="59"/>
        <v/>
      </c>
      <c r="DQ34" s="237" t="str">
        <f t="shared" si="58"/>
        <v/>
      </c>
      <c r="DR34" s="237" t="str">
        <f t="shared" si="58"/>
        <v/>
      </c>
      <c r="DS34" s="237" t="str">
        <f t="shared" si="58"/>
        <v/>
      </c>
      <c r="DT34" s="237" t="str">
        <f t="shared" si="58"/>
        <v/>
      </c>
      <c r="DU34" s="237" t="str">
        <f t="shared" si="58"/>
        <v/>
      </c>
      <c r="DV34" s="389"/>
    </row>
    <row r="35" spans="1:126" ht="74.25" x14ac:dyDescent="0.35">
      <c r="A35" s="643"/>
      <c r="B35" s="292" t="s">
        <v>87</v>
      </c>
      <c r="C35" s="280" t="s">
        <v>19</v>
      </c>
      <c r="D35" s="284" t="s">
        <v>81</v>
      </c>
      <c r="E35" s="158"/>
      <c r="F35" s="389">
        <f>'3 - Saisie Manuelle'!$DC$9</f>
        <v>0</v>
      </c>
      <c r="G35" s="237">
        <f>'3 - Saisie Manuelle'!$DC$10</f>
        <v>0</v>
      </c>
      <c r="H35" s="237">
        <f>'3 - Saisie Manuelle'!$DC$11</f>
        <v>0</v>
      </c>
      <c r="I35" s="237">
        <f>'3 - Saisie Manuelle'!$DC$12</f>
        <v>0</v>
      </c>
      <c r="J35" s="237">
        <f>'3 - Saisie Manuelle'!$DC$13</f>
        <v>0</v>
      </c>
      <c r="K35" s="237">
        <f>'3 - Saisie Manuelle'!$DC$14</f>
        <v>0</v>
      </c>
      <c r="L35" s="237">
        <f>'3 - Saisie Manuelle'!$DC$15</f>
        <v>0</v>
      </c>
      <c r="M35" s="237">
        <f>'3 - Saisie Manuelle'!$DC$16</f>
        <v>0</v>
      </c>
      <c r="N35" s="237">
        <f>'3 - Saisie Manuelle'!$DC$17</f>
        <v>0</v>
      </c>
      <c r="O35" s="237">
        <f>'3 - Saisie Manuelle'!$DC$18</f>
        <v>0</v>
      </c>
      <c r="P35" s="237">
        <f>'3 - Saisie Manuelle'!$DC$19</f>
        <v>0</v>
      </c>
      <c r="Q35" s="237">
        <f>'3 - Saisie Manuelle'!$DC$20</f>
        <v>0</v>
      </c>
      <c r="R35" s="237">
        <f>'3 - Saisie Manuelle'!$DC$21</f>
        <v>0</v>
      </c>
      <c r="S35" s="237">
        <f>'3 - Saisie Manuelle'!$DC$22</f>
        <v>0</v>
      </c>
      <c r="T35" s="237">
        <f>'3 - Saisie Manuelle'!$DC$23</f>
        <v>0</v>
      </c>
      <c r="U35" s="237">
        <f>'3 - Saisie Manuelle'!$DC$24</f>
        <v>0</v>
      </c>
      <c r="V35" s="237">
        <f>'3 - Saisie Manuelle'!$DC$25</f>
        <v>0</v>
      </c>
      <c r="W35" s="237">
        <f>'3 - Saisie Manuelle'!$DC$26</f>
        <v>0</v>
      </c>
      <c r="X35" s="237">
        <f>'3 - Saisie Manuelle'!$DC$27</f>
        <v>0</v>
      </c>
      <c r="Y35" s="237">
        <f>'3 - Saisie Manuelle'!$DC$28</f>
        <v>0</v>
      </c>
      <c r="Z35" s="237">
        <f>'3 - Saisie Manuelle'!$DC$29</f>
        <v>0</v>
      </c>
      <c r="AA35" s="237">
        <f>'3 - Saisie Manuelle'!$DC$30</f>
        <v>0</v>
      </c>
      <c r="AB35" s="237">
        <f>'3 - Saisie Manuelle'!$DC$31</f>
        <v>0</v>
      </c>
      <c r="AC35" s="237">
        <f>'3 - Saisie Manuelle'!$DC$32</f>
        <v>0</v>
      </c>
      <c r="AD35" s="237">
        <f>'3 - Saisie Manuelle'!$DC$33</f>
        <v>0</v>
      </c>
      <c r="AE35" s="237">
        <f>'3 - Saisie Manuelle'!$DC$34</f>
        <v>0</v>
      </c>
      <c r="AF35" s="237">
        <f>'3 - Saisie Manuelle'!$DC$35</f>
        <v>0</v>
      </c>
      <c r="AG35" s="237">
        <f>'3 - Saisie Manuelle'!$DC$36</f>
        <v>0</v>
      </c>
      <c r="AH35" s="237">
        <f>'3 - Saisie Manuelle'!$DC$37</f>
        <v>0</v>
      </c>
      <c r="AI35" s="237">
        <f>'3 - Saisie Manuelle'!$DC$38</f>
        <v>0</v>
      </c>
      <c r="AJ35" s="237">
        <f>'3 - Saisie Manuelle'!$DC$39</f>
        <v>0</v>
      </c>
      <c r="AK35" s="237">
        <f>'3 - Saisie Manuelle'!$DC$40</f>
        <v>0</v>
      </c>
      <c r="AL35" s="237">
        <f>'3 - Saisie Manuelle'!$DC$41</f>
        <v>0</v>
      </c>
      <c r="AM35" s="237">
        <f>'3 - Saisie Manuelle'!$DC$42</f>
        <v>0</v>
      </c>
      <c r="AN35" s="237">
        <f>'3 - Saisie Manuelle'!$DC$43</f>
        <v>0</v>
      </c>
      <c r="AO35" s="237">
        <f>'3 - Saisie Manuelle'!$DC$44</f>
        <v>0</v>
      </c>
      <c r="AP35" s="237">
        <f>'3 - Saisie Manuelle'!$DC$45</f>
        <v>0</v>
      </c>
      <c r="AQ35" s="237">
        <f>'3 - Saisie Manuelle'!$DC$46</f>
        <v>0</v>
      </c>
      <c r="AR35" s="237">
        <f>'3 - Saisie Manuelle'!$DC$47</f>
        <v>0</v>
      </c>
      <c r="AS35" s="237">
        <f>'3 - Saisie Manuelle'!$DC$48</f>
        <v>0</v>
      </c>
      <c r="AT35" s="389" t="str">
        <f t="shared" si="0"/>
        <v/>
      </c>
      <c r="AU35" s="237" t="str">
        <f t="shared" si="1"/>
        <v/>
      </c>
      <c r="AV35" s="237" t="str">
        <f t="shared" si="2"/>
        <v/>
      </c>
      <c r="AW35" s="237" t="str">
        <f t="shared" si="3"/>
        <v/>
      </c>
      <c r="AX35" s="237" t="str">
        <f t="shared" si="4"/>
        <v/>
      </c>
      <c r="AY35" s="237" t="str">
        <f t="shared" si="5"/>
        <v/>
      </c>
      <c r="AZ35" s="237" t="str">
        <f t="shared" si="6"/>
        <v/>
      </c>
      <c r="BA35" s="237" t="str">
        <f t="shared" si="7"/>
        <v/>
      </c>
      <c r="BB35" s="237" t="str">
        <f t="shared" si="8"/>
        <v/>
      </c>
      <c r="BC35" s="237" t="str">
        <f t="shared" si="9"/>
        <v/>
      </c>
      <c r="BD35" s="237" t="str">
        <f t="shared" si="10"/>
        <v/>
      </c>
      <c r="BE35" s="237" t="str">
        <f t="shared" si="11"/>
        <v/>
      </c>
      <c r="BF35" s="237" t="str">
        <f t="shared" si="12"/>
        <v/>
      </c>
      <c r="BG35" s="237" t="str">
        <f t="shared" si="13"/>
        <v/>
      </c>
      <c r="BH35" s="237" t="str">
        <f t="shared" si="14"/>
        <v/>
      </c>
      <c r="BI35" s="80" t="str">
        <f t="shared" si="15"/>
        <v/>
      </c>
      <c r="BJ35" s="80" t="str">
        <f t="shared" si="16"/>
        <v/>
      </c>
      <c r="BK35" s="80" t="str">
        <f t="shared" si="17"/>
        <v/>
      </c>
      <c r="BL35" s="80" t="str">
        <f t="shared" si="18"/>
        <v/>
      </c>
      <c r="BM35" s="80" t="str">
        <f t="shared" si="19"/>
        <v/>
      </c>
      <c r="BN35" s="80" t="str">
        <f t="shared" si="20"/>
        <v/>
      </c>
      <c r="BO35" s="80" t="str">
        <f t="shared" si="21"/>
        <v/>
      </c>
      <c r="BP35" s="80" t="str">
        <f t="shared" si="22"/>
        <v/>
      </c>
      <c r="BQ35" s="80" t="str">
        <f t="shared" si="23"/>
        <v/>
      </c>
      <c r="BR35" s="80" t="str">
        <f t="shared" si="24"/>
        <v/>
      </c>
      <c r="BS35" s="80" t="str">
        <f t="shared" si="25"/>
        <v/>
      </c>
      <c r="BT35" s="80" t="str">
        <f t="shared" si="26"/>
        <v/>
      </c>
      <c r="BU35" s="80" t="str">
        <f t="shared" si="27"/>
        <v/>
      </c>
      <c r="BV35" s="80" t="str">
        <f t="shared" si="28"/>
        <v/>
      </c>
      <c r="BW35" s="80" t="str">
        <f t="shared" si="29"/>
        <v/>
      </c>
      <c r="BX35" s="80" t="str">
        <f t="shared" si="30"/>
        <v/>
      </c>
      <c r="BY35" s="80" t="str">
        <f t="shared" si="31"/>
        <v/>
      </c>
      <c r="BZ35" s="80" t="str">
        <f t="shared" si="32"/>
        <v/>
      </c>
      <c r="CA35" s="80" t="str">
        <f t="shared" si="33"/>
        <v/>
      </c>
      <c r="CB35" s="80" t="str">
        <f t="shared" si="34"/>
        <v/>
      </c>
      <c r="CC35" s="80" t="str">
        <f t="shared" si="35"/>
        <v/>
      </c>
      <c r="CD35" s="80" t="str">
        <f t="shared" si="36"/>
        <v/>
      </c>
      <c r="CE35" s="80" t="str">
        <f t="shared" si="37"/>
        <v/>
      </c>
      <c r="CF35" s="80" t="str">
        <f t="shared" si="38"/>
        <v/>
      </c>
      <c r="CG35" s="80" t="str">
        <f t="shared" si="39"/>
        <v/>
      </c>
      <c r="CH35" s="389" t="str">
        <f t="shared" si="40"/>
        <v/>
      </c>
      <c r="CI35" s="237" t="str">
        <f t="shared" si="41"/>
        <v/>
      </c>
      <c r="CJ35" s="237" t="str">
        <f t="shared" si="42"/>
        <v/>
      </c>
      <c r="CK35" s="237" t="str">
        <f t="shared" si="43"/>
        <v/>
      </c>
      <c r="CL35" s="237" t="str">
        <f t="shared" si="44"/>
        <v/>
      </c>
      <c r="CM35" s="237" t="str">
        <f t="shared" si="45"/>
        <v/>
      </c>
      <c r="CN35" s="237" t="str">
        <f t="shared" si="46"/>
        <v/>
      </c>
      <c r="CO35" s="237" t="str">
        <f t="shared" si="47"/>
        <v/>
      </c>
      <c r="CP35" s="237" t="str">
        <f t="shared" si="48"/>
        <v/>
      </c>
      <c r="CQ35" s="237" t="str">
        <f t="shared" si="49"/>
        <v/>
      </c>
      <c r="CR35" s="237" t="str">
        <f t="shared" si="50"/>
        <v/>
      </c>
      <c r="CS35" s="237" t="str">
        <f t="shared" si="51"/>
        <v/>
      </c>
      <c r="CT35" s="237" t="str">
        <f t="shared" si="52"/>
        <v/>
      </c>
      <c r="CU35" s="237" t="str">
        <f t="shared" si="53"/>
        <v/>
      </c>
      <c r="CV35" s="237" t="str">
        <f t="shared" si="54"/>
        <v/>
      </c>
      <c r="CW35" s="237" t="str">
        <f t="shared" si="60"/>
        <v/>
      </c>
      <c r="CX35" s="237" t="str">
        <f t="shared" si="60"/>
        <v/>
      </c>
      <c r="CY35" s="237" t="str">
        <f t="shared" si="60"/>
        <v/>
      </c>
      <c r="CZ35" s="237" t="str">
        <f t="shared" si="60"/>
        <v/>
      </c>
      <c r="DA35" s="237" t="str">
        <f t="shared" si="60"/>
        <v/>
      </c>
      <c r="DB35" s="237" t="str">
        <f t="shared" si="59"/>
        <v/>
      </c>
      <c r="DC35" s="237" t="str">
        <f t="shared" si="59"/>
        <v/>
      </c>
      <c r="DD35" s="237" t="str">
        <f t="shared" si="59"/>
        <v/>
      </c>
      <c r="DE35" s="237" t="str">
        <f t="shared" si="59"/>
        <v/>
      </c>
      <c r="DF35" s="237" t="str">
        <f t="shared" si="59"/>
        <v/>
      </c>
      <c r="DG35" s="237" t="str">
        <f t="shared" si="59"/>
        <v/>
      </c>
      <c r="DH35" s="237" t="str">
        <f t="shared" si="59"/>
        <v/>
      </c>
      <c r="DI35" s="237" t="str">
        <f t="shared" si="59"/>
        <v/>
      </c>
      <c r="DJ35" s="237" t="str">
        <f t="shared" si="59"/>
        <v/>
      </c>
      <c r="DK35" s="237" t="str">
        <f t="shared" si="59"/>
        <v/>
      </c>
      <c r="DL35" s="237" t="str">
        <f t="shared" si="59"/>
        <v/>
      </c>
      <c r="DM35" s="237" t="str">
        <f t="shared" si="59"/>
        <v/>
      </c>
      <c r="DN35" s="237" t="str">
        <f t="shared" si="59"/>
        <v/>
      </c>
      <c r="DO35" s="237" t="str">
        <f t="shared" si="59"/>
        <v/>
      </c>
      <c r="DP35" s="237" t="str">
        <f t="shared" si="59"/>
        <v/>
      </c>
      <c r="DQ35" s="237" t="str">
        <f t="shared" si="58"/>
        <v/>
      </c>
      <c r="DR35" s="237" t="str">
        <f t="shared" si="58"/>
        <v/>
      </c>
      <c r="DS35" s="237" t="str">
        <f t="shared" si="58"/>
        <v/>
      </c>
      <c r="DT35" s="237" t="str">
        <f t="shared" si="58"/>
        <v/>
      </c>
      <c r="DU35" s="237" t="str">
        <f t="shared" si="58"/>
        <v/>
      </c>
      <c r="DV35" s="389"/>
    </row>
    <row r="36" spans="1:126" ht="84.75" customHeight="1" x14ac:dyDescent="0.35">
      <c r="A36" s="643"/>
      <c r="B36" s="292" t="s">
        <v>88</v>
      </c>
      <c r="C36" s="280" t="s">
        <v>19</v>
      </c>
      <c r="D36" s="284" t="s">
        <v>82</v>
      </c>
      <c r="E36" s="158"/>
      <c r="F36" s="389">
        <f>'3 - Saisie Manuelle'!$DD$9</f>
        <v>0</v>
      </c>
      <c r="G36" s="237">
        <f>'3 - Saisie Manuelle'!$DD$10</f>
        <v>0</v>
      </c>
      <c r="H36" s="237">
        <f>'3 - Saisie Manuelle'!$DD$11</f>
        <v>0</v>
      </c>
      <c r="I36" s="237">
        <f>'3 - Saisie Manuelle'!$DD$12</f>
        <v>0</v>
      </c>
      <c r="J36" s="237">
        <f>'3 - Saisie Manuelle'!$DD$13</f>
        <v>0</v>
      </c>
      <c r="K36" s="237">
        <f>'3 - Saisie Manuelle'!$DD$14</f>
        <v>0</v>
      </c>
      <c r="L36" s="237">
        <f>'3 - Saisie Manuelle'!$DD$15</f>
        <v>0</v>
      </c>
      <c r="M36" s="237">
        <f>'3 - Saisie Manuelle'!$DD$16</f>
        <v>0</v>
      </c>
      <c r="N36" s="237">
        <f>'3 - Saisie Manuelle'!$DD$17</f>
        <v>0</v>
      </c>
      <c r="O36" s="237">
        <f>'3 - Saisie Manuelle'!$DD$18</f>
        <v>0</v>
      </c>
      <c r="P36" s="237">
        <f>'3 - Saisie Manuelle'!$DD$19</f>
        <v>0</v>
      </c>
      <c r="Q36" s="237">
        <f>'3 - Saisie Manuelle'!$DD$20</f>
        <v>0</v>
      </c>
      <c r="R36" s="237">
        <f>'3 - Saisie Manuelle'!$DD$21</f>
        <v>0</v>
      </c>
      <c r="S36" s="237">
        <f>'3 - Saisie Manuelle'!$DD$22</f>
        <v>0</v>
      </c>
      <c r="T36" s="237">
        <f>'3 - Saisie Manuelle'!$DD$23</f>
        <v>0</v>
      </c>
      <c r="U36" s="237">
        <f>'3 - Saisie Manuelle'!$DD$24</f>
        <v>0</v>
      </c>
      <c r="V36" s="237">
        <f>'3 - Saisie Manuelle'!$DD$25</f>
        <v>0</v>
      </c>
      <c r="W36" s="237">
        <f>'3 - Saisie Manuelle'!$DD$26</f>
        <v>0</v>
      </c>
      <c r="X36" s="237">
        <f>'3 - Saisie Manuelle'!$DD$27</f>
        <v>0</v>
      </c>
      <c r="Y36" s="237">
        <f>'3 - Saisie Manuelle'!$DD$28</f>
        <v>0</v>
      </c>
      <c r="Z36" s="237">
        <f>'3 - Saisie Manuelle'!$DD$29</f>
        <v>0</v>
      </c>
      <c r="AA36" s="237">
        <f>'3 - Saisie Manuelle'!$DD$30</f>
        <v>0</v>
      </c>
      <c r="AB36" s="237">
        <f>'3 - Saisie Manuelle'!$DD$31</f>
        <v>0</v>
      </c>
      <c r="AC36" s="237">
        <f>'3 - Saisie Manuelle'!$DD$32</f>
        <v>0</v>
      </c>
      <c r="AD36" s="237">
        <f>'3 - Saisie Manuelle'!$DD$33</f>
        <v>0</v>
      </c>
      <c r="AE36" s="237">
        <f>'3 - Saisie Manuelle'!$DD$34</f>
        <v>0</v>
      </c>
      <c r="AF36" s="237">
        <f>'3 - Saisie Manuelle'!$DD$35</f>
        <v>0</v>
      </c>
      <c r="AG36" s="237">
        <f>'3 - Saisie Manuelle'!$DD$36</f>
        <v>0</v>
      </c>
      <c r="AH36" s="237">
        <f>'3 - Saisie Manuelle'!$DD$37</f>
        <v>0</v>
      </c>
      <c r="AI36" s="237">
        <f>'3 - Saisie Manuelle'!$DD$38</f>
        <v>0</v>
      </c>
      <c r="AJ36" s="237">
        <f>'3 - Saisie Manuelle'!$DD$39</f>
        <v>0</v>
      </c>
      <c r="AK36" s="237">
        <f>'3 - Saisie Manuelle'!$DD$40</f>
        <v>0</v>
      </c>
      <c r="AL36" s="237">
        <f>'3 - Saisie Manuelle'!$DD$41</f>
        <v>0</v>
      </c>
      <c r="AM36" s="237">
        <f>'3 - Saisie Manuelle'!$DD$42</f>
        <v>0</v>
      </c>
      <c r="AN36" s="237">
        <f>'3 - Saisie Manuelle'!$DD$43</f>
        <v>0</v>
      </c>
      <c r="AO36" s="237">
        <f>'3 - Saisie Manuelle'!$DD$44</f>
        <v>0</v>
      </c>
      <c r="AP36" s="237">
        <f>'3 - Saisie Manuelle'!$DD$45</f>
        <v>0</v>
      </c>
      <c r="AQ36" s="237">
        <f>'3 - Saisie Manuelle'!$DD$46</f>
        <v>0</v>
      </c>
      <c r="AR36" s="237">
        <f>'3 - Saisie Manuelle'!$DD$47</f>
        <v>0</v>
      </c>
      <c r="AS36" s="237">
        <f>'3 - Saisie Manuelle'!$DD$48</f>
        <v>0</v>
      </c>
      <c r="AT36" s="389" t="str">
        <f t="shared" si="0"/>
        <v/>
      </c>
      <c r="AU36" s="237" t="str">
        <f t="shared" si="1"/>
        <v/>
      </c>
      <c r="AV36" s="237" t="str">
        <f t="shared" si="2"/>
        <v/>
      </c>
      <c r="AW36" s="237" t="str">
        <f t="shared" si="3"/>
        <v/>
      </c>
      <c r="AX36" s="237" t="str">
        <f t="shared" si="4"/>
        <v/>
      </c>
      <c r="AY36" s="237" t="str">
        <f t="shared" si="5"/>
        <v/>
      </c>
      <c r="AZ36" s="237" t="str">
        <f t="shared" si="6"/>
        <v/>
      </c>
      <c r="BA36" s="237" t="str">
        <f t="shared" si="7"/>
        <v/>
      </c>
      <c r="BB36" s="237" t="str">
        <f t="shared" si="8"/>
        <v/>
      </c>
      <c r="BC36" s="237" t="str">
        <f t="shared" si="9"/>
        <v/>
      </c>
      <c r="BD36" s="237" t="str">
        <f t="shared" si="10"/>
        <v/>
      </c>
      <c r="BE36" s="237" t="str">
        <f t="shared" si="11"/>
        <v/>
      </c>
      <c r="BF36" s="237" t="str">
        <f t="shared" si="12"/>
        <v/>
      </c>
      <c r="BG36" s="237" t="str">
        <f t="shared" si="13"/>
        <v/>
      </c>
      <c r="BH36" s="237" t="str">
        <f t="shared" si="14"/>
        <v/>
      </c>
      <c r="BI36" s="80" t="str">
        <f t="shared" si="15"/>
        <v/>
      </c>
      <c r="BJ36" s="80" t="str">
        <f t="shared" si="16"/>
        <v/>
      </c>
      <c r="BK36" s="80" t="str">
        <f t="shared" si="17"/>
        <v/>
      </c>
      <c r="BL36" s="80" t="str">
        <f t="shared" si="18"/>
        <v/>
      </c>
      <c r="BM36" s="80" t="str">
        <f t="shared" si="19"/>
        <v/>
      </c>
      <c r="BN36" s="80" t="str">
        <f t="shared" si="20"/>
        <v/>
      </c>
      <c r="BO36" s="80" t="str">
        <f t="shared" si="21"/>
        <v/>
      </c>
      <c r="BP36" s="80" t="str">
        <f t="shared" si="22"/>
        <v/>
      </c>
      <c r="BQ36" s="80" t="str">
        <f t="shared" si="23"/>
        <v/>
      </c>
      <c r="BR36" s="80" t="str">
        <f t="shared" si="24"/>
        <v/>
      </c>
      <c r="BS36" s="80" t="str">
        <f t="shared" si="25"/>
        <v/>
      </c>
      <c r="BT36" s="80" t="str">
        <f t="shared" si="26"/>
        <v/>
      </c>
      <c r="BU36" s="80" t="str">
        <f t="shared" si="27"/>
        <v/>
      </c>
      <c r="BV36" s="80" t="str">
        <f t="shared" si="28"/>
        <v/>
      </c>
      <c r="BW36" s="80" t="str">
        <f t="shared" si="29"/>
        <v/>
      </c>
      <c r="BX36" s="80" t="str">
        <f t="shared" si="30"/>
        <v/>
      </c>
      <c r="BY36" s="80" t="str">
        <f t="shared" si="31"/>
        <v/>
      </c>
      <c r="BZ36" s="80" t="str">
        <f t="shared" si="32"/>
        <v/>
      </c>
      <c r="CA36" s="80" t="str">
        <f t="shared" si="33"/>
        <v/>
      </c>
      <c r="CB36" s="80" t="str">
        <f t="shared" si="34"/>
        <v/>
      </c>
      <c r="CC36" s="80" t="str">
        <f t="shared" si="35"/>
        <v/>
      </c>
      <c r="CD36" s="80" t="str">
        <f t="shared" si="36"/>
        <v/>
      </c>
      <c r="CE36" s="80" t="str">
        <f t="shared" si="37"/>
        <v/>
      </c>
      <c r="CF36" s="80" t="str">
        <f t="shared" si="38"/>
        <v/>
      </c>
      <c r="CG36" s="80" t="str">
        <f t="shared" si="39"/>
        <v/>
      </c>
      <c r="CH36" s="389" t="str">
        <f t="shared" si="40"/>
        <v/>
      </c>
      <c r="CI36" s="237" t="str">
        <f t="shared" si="41"/>
        <v/>
      </c>
      <c r="CJ36" s="237" t="str">
        <f t="shared" si="42"/>
        <v/>
      </c>
      <c r="CK36" s="237" t="str">
        <f t="shared" si="43"/>
        <v/>
      </c>
      <c r="CL36" s="237" t="str">
        <f t="shared" si="44"/>
        <v/>
      </c>
      <c r="CM36" s="237" t="str">
        <f t="shared" si="45"/>
        <v/>
      </c>
      <c r="CN36" s="237" t="str">
        <f t="shared" si="46"/>
        <v/>
      </c>
      <c r="CO36" s="237" t="str">
        <f t="shared" si="47"/>
        <v/>
      </c>
      <c r="CP36" s="237" t="str">
        <f t="shared" si="48"/>
        <v/>
      </c>
      <c r="CQ36" s="237" t="str">
        <f t="shared" si="49"/>
        <v/>
      </c>
      <c r="CR36" s="237" t="str">
        <f t="shared" si="50"/>
        <v/>
      </c>
      <c r="CS36" s="237" t="str">
        <f t="shared" si="51"/>
        <v/>
      </c>
      <c r="CT36" s="237" t="str">
        <f t="shared" si="52"/>
        <v/>
      </c>
      <c r="CU36" s="237" t="str">
        <f t="shared" si="53"/>
        <v/>
      </c>
      <c r="CV36" s="237" t="str">
        <f t="shared" si="54"/>
        <v/>
      </c>
      <c r="CW36" s="237" t="str">
        <f t="shared" si="60"/>
        <v/>
      </c>
      <c r="CX36" s="237" t="str">
        <f t="shared" si="60"/>
        <v/>
      </c>
      <c r="CY36" s="237" t="str">
        <f t="shared" si="60"/>
        <v/>
      </c>
      <c r="CZ36" s="237" t="str">
        <f t="shared" si="60"/>
        <v/>
      </c>
      <c r="DA36" s="237" t="str">
        <f t="shared" si="60"/>
        <v/>
      </c>
      <c r="DB36" s="237" t="str">
        <f t="shared" si="59"/>
        <v/>
      </c>
      <c r="DC36" s="237" t="str">
        <f t="shared" si="59"/>
        <v/>
      </c>
      <c r="DD36" s="237" t="str">
        <f t="shared" si="59"/>
        <v/>
      </c>
      <c r="DE36" s="237" t="str">
        <f t="shared" si="59"/>
        <v/>
      </c>
      <c r="DF36" s="237" t="str">
        <f t="shared" si="59"/>
        <v/>
      </c>
      <c r="DG36" s="237" t="str">
        <f t="shared" si="59"/>
        <v/>
      </c>
      <c r="DH36" s="237" t="str">
        <f t="shared" si="59"/>
        <v/>
      </c>
      <c r="DI36" s="237" t="str">
        <f t="shared" si="59"/>
        <v/>
      </c>
      <c r="DJ36" s="237" t="str">
        <f t="shared" si="59"/>
        <v/>
      </c>
      <c r="DK36" s="237" t="str">
        <f t="shared" si="59"/>
        <v/>
      </c>
      <c r="DL36" s="237" t="str">
        <f t="shared" si="59"/>
        <v/>
      </c>
      <c r="DM36" s="237" t="str">
        <f t="shared" si="59"/>
        <v/>
      </c>
      <c r="DN36" s="237" t="str">
        <f t="shared" si="59"/>
        <v/>
      </c>
      <c r="DO36" s="237" t="str">
        <f t="shared" si="59"/>
        <v/>
      </c>
      <c r="DP36" s="237" t="str">
        <f t="shared" si="59"/>
        <v/>
      </c>
      <c r="DQ36" s="237" t="str">
        <f t="shared" si="58"/>
        <v/>
      </c>
      <c r="DR36" s="237" t="str">
        <f t="shared" si="58"/>
        <v/>
      </c>
      <c r="DS36" s="237" t="str">
        <f t="shared" si="58"/>
        <v/>
      </c>
      <c r="DT36" s="237" t="str">
        <f t="shared" si="58"/>
        <v/>
      </c>
      <c r="DU36" s="237" t="str">
        <f t="shared" si="58"/>
        <v/>
      </c>
      <c r="DV36" s="389"/>
    </row>
    <row r="37" spans="1:126" ht="24.75" x14ac:dyDescent="0.35">
      <c r="A37" s="643"/>
      <c r="B37" s="637" t="s">
        <v>89</v>
      </c>
      <c r="C37" s="280" t="s">
        <v>16</v>
      </c>
      <c r="D37" s="631" t="s">
        <v>83</v>
      </c>
      <c r="E37" s="158"/>
      <c r="F37" s="389">
        <f>'3 - Saisie Manuelle'!$DE$9</f>
        <v>0</v>
      </c>
      <c r="G37" s="237">
        <f>'3 - Saisie Manuelle'!$DE$10</f>
        <v>0</v>
      </c>
      <c r="H37" s="237">
        <f>'3 - Saisie Manuelle'!$DE$11</f>
        <v>0</v>
      </c>
      <c r="I37" s="237">
        <f>'3 - Saisie Manuelle'!$DE$12</f>
        <v>0</v>
      </c>
      <c r="J37" s="237">
        <f>'3 - Saisie Manuelle'!$DE$13</f>
        <v>0</v>
      </c>
      <c r="K37" s="237">
        <f>'3 - Saisie Manuelle'!$DE$14</f>
        <v>0</v>
      </c>
      <c r="L37" s="237">
        <f>'3 - Saisie Manuelle'!$DE$15</f>
        <v>0</v>
      </c>
      <c r="M37" s="237">
        <f>'3 - Saisie Manuelle'!$DE$16</f>
        <v>0</v>
      </c>
      <c r="N37" s="237">
        <f>'3 - Saisie Manuelle'!$DE$17</f>
        <v>0</v>
      </c>
      <c r="O37" s="237">
        <f>'3 - Saisie Manuelle'!$DE$18</f>
        <v>0</v>
      </c>
      <c r="P37" s="237">
        <f>'3 - Saisie Manuelle'!$DE$19</f>
        <v>0</v>
      </c>
      <c r="Q37" s="237">
        <f>'3 - Saisie Manuelle'!$DE$20</f>
        <v>0</v>
      </c>
      <c r="R37" s="237">
        <f>'3 - Saisie Manuelle'!$DE$21</f>
        <v>0</v>
      </c>
      <c r="S37" s="237">
        <f>'3 - Saisie Manuelle'!$DE$22</f>
        <v>0</v>
      </c>
      <c r="T37" s="237">
        <f>'3 - Saisie Manuelle'!$DE$23</f>
        <v>0</v>
      </c>
      <c r="U37" s="237">
        <f>'3 - Saisie Manuelle'!$DE$24</f>
        <v>0</v>
      </c>
      <c r="V37" s="237">
        <f>'3 - Saisie Manuelle'!$DE$25</f>
        <v>0</v>
      </c>
      <c r="W37" s="237">
        <f>'3 - Saisie Manuelle'!$DE$26</f>
        <v>0</v>
      </c>
      <c r="X37" s="237">
        <f>'3 - Saisie Manuelle'!$DE$27</f>
        <v>0</v>
      </c>
      <c r="Y37" s="237">
        <f>'3 - Saisie Manuelle'!$DE$28</f>
        <v>0</v>
      </c>
      <c r="Z37" s="237">
        <f>'3 - Saisie Manuelle'!$DE$29</f>
        <v>0</v>
      </c>
      <c r="AA37" s="237">
        <f>'3 - Saisie Manuelle'!$DE$30</f>
        <v>0</v>
      </c>
      <c r="AB37" s="237">
        <f>'3 - Saisie Manuelle'!$DE$31</f>
        <v>0</v>
      </c>
      <c r="AC37" s="237">
        <f>'3 - Saisie Manuelle'!$DE$32</f>
        <v>0</v>
      </c>
      <c r="AD37" s="237">
        <f>'3 - Saisie Manuelle'!$DE$33</f>
        <v>0</v>
      </c>
      <c r="AE37" s="237">
        <f>'3 - Saisie Manuelle'!$DE$34</f>
        <v>0</v>
      </c>
      <c r="AF37" s="237">
        <f>'3 - Saisie Manuelle'!$DE$35</f>
        <v>0</v>
      </c>
      <c r="AG37" s="237">
        <f>'3 - Saisie Manuelle'!$DE$36</f>
        <v>0</v>
      </c>
      <c r="AH37" s="237">
        <f>'3 - Saisie Manuelle'!$DE$37</f>
        <v>0</v>
      </c>
      <c r="AI37" s="237">
        <f>'3 - Saisie Manuelle'!$DE$38</f>
        <v>0</v>
      </c>
      <c r="AJ37" s="237">
        <f>'3 - Saisie Manuelle'!$DE$39</f>
        <v>0</v>
      </c>
      <c r="AK37" s="237">
        <f>'3 - Saisie Manuelle'!$DE$40</f>
        <v>0</v>
      </c>
      <c r="AL37" s="237">
        <f>'3 - Saisie Manuelle'!$DE$41</f>
        <v>0</v>
      </c>
      <c r="AM37" s="237">
        <f>'3 - Saisie Manuelle'!$DE$42</f>
        <v>0</v>
      </c>
      <c r="AN37" s="237">
        <f>'3 - Saisie Manuelle'!$DE$43</f>
        <v>0</v>
      </c>
      <c r="AO37" s="237">
        <f>'3 - Saisie Manuelle'!$DE$44</f>
        <v>0</v>
      </c>
      <c r="AP37" s="237">
        <f>'3 - Saisie Manuelle'!$DE$45</f>
        <v>0</v>
      </c>
      <c r="AQ37" s="237">
        <f>'3 - Saisie Manuelle'!$DE$46</f>
        <v>0</v>
      </c>
      <c r="AR37" s="237">
        <f>'3 - Saisie Manuelle'!$DE$47</f>
        <v>0</v>
      </c>
      <c r="AS37" s="237">
        <f>'3 - Saisie Manuelle'!$DE$48</f>
        <v>0</v>
      </c>
      <c r="AT37" s="389" t="str">
        <f t="shared" si="0"/>
        <v/>
      </c>
      <c r="AU37" s="237" t="str">
        <f t="shared" si="1"/>
        <v/>
      </c>
      <c r="AV37" s="237" t="str">
        <f t="shared" si="2"/>
        <v/>
      </c>
      <c r="AW37" s="237" t="str">
        <f t="shared" si="3"/>
        <v/>
      </c>
      <c r="AX37" s="237" t="str">
        <f t="shared" si="4"/>
        <v/>
      </c>
      <c r="AY37" s="237" t="str">
        <f t="shared" si="5"/>
        <v/>
      </c>
      <c r="AZ37" s="237" t="str">
        <f t="shared" si="6"/>
        <v/>
      </c>
      <c r="BA37" s="237" t="str">
        <f t="shared" si="7"/>
        <v/>
      </c>
      <c r="BB37" s="237" t="str">
        <f t="shared" si="8"/>
        <v/>
      </c>
      <c r="BC37" s="237" t="str">
        <f t="shared" si="9"/>
        <v/>
      </c>
      <c r="BD37" s="237" t="str">
        <f t="shared" si="10"/>
        <v/>
      </c>
      <c r="BE37" s="237" t="str">
        <f t="shared" si="11"/>
        <v/>
      </c>
      <c r="BF37" s="237" t="str">
        <f t="shared" si="12"/>
        <v/>
      </c>
      <c r="BG37" s="237" t="str">
        <f t="shared" si="13"/>
        <v/>
      </c>
      <c r="BH37" s="237" t="str">
        <f t="shared" si="14"/>
        <v/>
      </c>
      <c r="BI37" s="80" t="str">
        <f t="shared" si="15"/>
        <v/>
      </c>
      <c r="BJ37" s="80" t="str">
        <f t="shared" si="16"/>
        <v/>
      </c>
      <c r="BK37" s="80" t="str">
        <f t="shared" si="17"/>
        <v/>
      </c>
      <c r="BL37" s="80" t="str">
        <f t="shared" si="18"/>
        <v/>
      </c>
      <c r="BM37" s="80" t="str">
        <f t="shared" si="19"/>
        <v/>
      </c>
      <c r="BN37" s="80" t="str">
        <f t="shared" si="20"/>
        <v/>
      </c>
      <c r="BO37" s="80" t="str">
        <f t="shared" si="21"/>
        <v/>
      </c>
      <c r="BP37" s="80" t="str">
        <f t="shared" si="22"/>
        <v/>
      </c>
      <c r="BQ37" s="80" t="str">
        <f t="shared" si="23"/>
        <v/>
      </c>
      <c r="BR37" s="80" t="str">
        <f t="shared" si="24"/>
        <v/>
      </c>
      <c r="BS37" s="80" t="str">
        <f t="shared" si="25"/>
        <v/>
      </c>
      <c r="BT37" s="80" t="str">
        <f t="shared" si="26"/>
        <v/>
      </c>
      <c r="BU37" s="80" t="str">
        <f t="shared" si="27"/>
        <v/>
      </c>
      <c r="BV37" s="80" t="str">
        <f t="shared" si="28"/>
        <v/>
      </c>
      <c r="BW37" s="80" t="str">
        <f t="shared" si="29"/>
        <v/>
      </c>
      <c r="BX37" s="80" t="str">
        <f t="shared" si="30"/>
        <v/>
      </c>
      <c r="BY37" s="80" t="str">
        <f t="shared" si="31"/>
        <v/>
      </c>
      <c r="BZ37" s="80" t="str">
        <f t="shared" si="32"/>
        <v/>
      </c>
      <c r="CA37" s="80" t="str">
        <f t="shared" si="33"/>
        <v/>
      </c>
      <c r="CB37" s="80" t="str">
        <f t="shared" si="34"/>
        <v/>
      </c>
      <c r="CC37" s="80" t="str">
        <f t="shared" si="35"/>
        <v/>
      </c>
      <c r="CD37" s="80" t="str">
        <f t="shared" si="36"/>
        <v/>
      </c>
      <c r="CE37" s="80" t="str">
        <f t="shared" si="37"/>
        <v/>
      </c>
      <c r="CF37" s="80" t="str">
        <f t="shared" si="38"/>
        <v/>
      </c>
      <c r="CG37" s="80" t="str">
        <f t="shared" si="39"/>
        <v/>
      </c>
      <c r="CH37" s="389" t="str">
        <f t="shared" si="40"/>
        <v/>
      </c>
      <c r="CI37" s="237" t="str">
        <f t="shared" si="41"/>
        <v/>
      </c>
      <c r="CJ37" s="237" t="str">
        <f t="shared" si="42"/>
        <v/>
      </c>
      <c r="CK37" s="237" t="str">
        <f t="shared" si="43"/>
        <v/>
      </c>
      <c r="CL37" s="237" t="str">
        <f t="shared" si="44"/>
        <v/>
      </c>
      <c r="CM37" s="237" t="str">
        <f t="shared" si="45"/>
        <v/>
      </c>
      <c r="CN37" s="237" t="str">
        <f t="shared" si="46"/>
        <v/>
      </c>
      <c r="CO37" s="237" t="str">
        <f t="shared" si="47"/>
        <v/>
      </c>
      <c r="CP37" s="237" t="str">
        <f t="shared" si="48"/>
        <v/>
      </c>
      <c r="CQ37" s="237" t="str">
        <f t="shared" si="49"/>
        <v/>
      </c>
      <c r="CR37" s="237" t="str">
        <f t="shared" si="50"/>
        <v/>
      </c>
      <c r="CS37" s="237" t="str">
        <f t="shared" si="51"/>
        <v/>
      </c>
      <c r="CT37" s="237" t="str">
        <f t="shared" si="52"/>
        <v/>
      </c>
      <c r="CU37" s="237" t="str">
        <f t="shared" si="53"/>
        <v/>
      </c>
      <c r="CV37" s="237" t="str">
        <f t="shared" si="54"/>
        <v/>
      </c>
      <c r="CW37" s="237" t="str">
        <f t="shared" si="60"/>
        <v/>
      </c>
      <c r="CX37" s="237" t="str">
        <f t="shared" si="60"/>
        <v/>
      </c>
      <c r="CY37" s="237" t="str">
        <f t="shared" si="60"/>
        <v/>
      </c>
      <c r="CZ37" s="237" t="str">
        <f t="shared" si="60"/>
        <v/>
      </c>
      <c r="DA37" s="237" t="str">
        <f t="shared" si="60"/>
        <v/>
      </c>
      <c r="DB37" s="237" t="str">
        <f t="shared" si="59"/>
        <v/>
      </c>
      <c r="DC37" s="237" t="str">
        <f t="shared" si="59"/>
        <v/>
      </c>
      <c r="DD37" s="237" t="str">
        <f t="shared" si="59"/>
        <v/>
      </c>
      <c r="DE37" s="237" t="str">
        <f t="shared" si="59"/>
        <v/>
      </c>
      <c r="DF37" s="237" t="str">
        <f t="shared" si="59"/>
        <v/>
      </c>
      <c r="DG37" s="237" t="str">
        <f t="shared" si="59"/>
        <v/>
      </c>
      <c r="DH37" s="237" t="str">
        <f t="shared" si="59"/>
        <v/>
      </c>
      <c r="DI37" s="237" t="str">
        <f t="shared" si="59"/>
        <v/>
      </c>
      <c r="DJ37" s="237" t="str">
        <f t="shared" si="59"/>
        <v/>
      </c>
      <c r="DK37" s="237" t="str">
        <f t="shared" si="59"/>
        <v/>
      </c>
      <c r="DL37" s="237" t="str">
        <f t="shared" si="59"/>
        <v/>
      </c>
      <c r="DM37" s="237" t="str">
        <f t="shared" si="59"/>
        <v/>
      </c>
      <c r="DN37" s="237" t="str">
        <f t="shared" si="59"/>
        <v/>
      </c>
      <c r="DO37" s="237" t="str">
        <f t="shared" si="59"/>
        <v/>
      </c>
      <c r="DP37" s="237" t="str">
        <f t="shared" si="59"/>
        <v/>
      </c>
      <c r="DQ37" s="237" t="str">
        <f t="shared" si="58"/>
        <v/>
      </c>
      <c r="DR37" s="237" t="str">
        <f t="shared" si="58"/>
        <v/>
      </c>
      <c r="DS37" s="237" t="str">
        <f t="shared" si="58"/>
        <v/>
      </c>
      <c r="DT37" s="237" t="str">
        <f t="shared" si="58"/>
        <v/>
      </c>
      <c r="DU37" s="237" t="str">
        <f t="shared" si="58"/>
        <v/>
      </c>
      <c r="DV37" s="389"/>
    </row>
    <row r="38" spans="1:126" ht="25.5" thickBot="1" x14ac:dyDescent="0.4">
      <c r="A38" s="643"/>
      <c r="B38" s="637"/>
      <c r="C38" s="280" t="s">
        <v>17</v>
      </c>
      <c r="D38" s="631"/>
      <c r="E38" s="158"/>
      <c r="F38" s="389"/>
      <c r="G38" s="237"/>
      <c r="H38" s="237"/>
      <c r="I38" s="237"/>
      <c r="J38" s="237"/>
      <c r="K38" s="237"/>
      <c r="L38" s="237"/>
      <c r="M38" s="237"/>
      <c r="N38" s="237"/>
      <c r="O38" s="237"/>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389" t="str">
        <f t="shared" si="0"/>
        <v/>
      </c>
      <c r="AU38" s="237" t="str">
        <f t="shared" si="1"/>
        <v/>
      </c>
      <c r="AV38" s="237" t="str">
        <f t="shared" si="2"/>
        <v/>
      </c>
      <c r="AW38" s="237" t="str">
        <f t="shared" si="3"/>
        <v/>
      </c>
      <c r="AX38" s="237" t="str">
        <f t="shared" si="4"/>
        <v/>
      </c>
      <c r="AY38" s="237" t="str">
        <f t="shared" si="5"/>
        <v/>
      </c>
      <c r="AZ38" s="237" t="str">
        <f t="shared" si="6"/>
        <v/>
      </c>
      <c r="BA38" s="237" t="str">
        <f t="shared" si="7"/>
        <v/>
      </c>
      <c r="BB38" s="237" t="str">
        <f t="shared" si="8"/>
        <v/>
      </c>
      <c r="BC38" s="237" t="str">
        <f t="shared" si="9"/>
        <v/>
      </c>
      <c r="BD38" s="237" t="str">
        <f t="shared" si="10"/>
        <v/>
      </c>
      <c r="BE38" s="237" t="str">
        <f t="shared" si="11"/>
        <v/>
      </c>
      <c r="BF38" s="237" t="str">
        <f t="shared" si="12"/>
        <v/>
      </c>
      <c r="BG38" s="237" t="str">
        <f t="shared" si="13"/>
        <v/>
      </c>
      <c r="BH38" s="237" t="str">
        <f t="shared" si="14"/>
        <v/>
      </c>
      <c r="BI38" s="80" t="str">
        <f t="shared" si="15"/>
        <v/>
      </c>
      <c r="BJ38" s="80" t="str">
        <f t="shared" si="16"/>
        <v/>
      </c>
      <c r="BK38" s="80" t="str">
        <f t="shared" si="17"/>
        <v/>
      </c>
      <c r="BL38" s="80" t="str">
        <f t="shared" si="18"/>
        <v/>
      </c>
      <c r="BM38" s="80" t="str">
        <f t="shared" si="19"/>
        <v/>
      </c>
      <c r="BN38" s="80" t="str">
        <f t="shared" si="20"/>
        <v/>
      </c>
      <c r="BO38" s="80" t="str">
        <f t="shared" si="21"/>
        <v/>
      </c>
      <c r="BP38" s="80" t="str">
        <f t="shared" si="22"/>
        <v/>
      </c>
      <c r="BQ38" s="80" t="str">
        <f t="shared" si="23"/>
        <v/>
      </c>
      <c r="BR38" s="80" t="str">
        <f t="shared" si="24"/>
        <v/>
      </c>
      <c r="BS38" s="80" t="str">
        <f t="shared" si="25"/>
        <v/>
      </c>
      <c r="BT38" s="80" t="str">
        <f t="shared" si="26"/>
        <v/>
      </c>
      <c r="BU38" s="80" t="str">
        <f t="shared" si="27"/>
        <v/>
      </c>
      <c r="BV38" s="80" t="str">
        <f t="shared" si="28"/>
        <v/>
      </c>
      <c r="BW38" s="80" t="str">
        <f t="shared" si="29"/>
        <v/>
      </c>
      <c r="BX38" s="80" t="str">
        <f t="shared" si="30"/>
        <v/>
      </c>
      <c r="BY38" s="80" t="str">
        <f t="shared" si="31"/>
        <v/>
      </c>
      <c r="BZ38" s="80" t="str">
        <f t="shared" si="32"/>
        <v/>
      </c>
      <c r="CA38" s="80" t="str">
        <f t="shared" si="33"/>
        <v/>
      </c>
      <c r="CB38" s="80" t="str">
        <f t="shared" si="34"/>
        <v/>
      </c>
      <c r="CC38" s="80" t="str">
        <f t="shared" si="35"/>
        <v/>
      </c>
      <c r="CD38" s="80" t="str">
        <f t="shared" si="36"/>
        <v/>
      </c>
      <c r="CE38" s="80" t="str">
        <f t="shared" si="37"/>
        <v/>
      </c>
      <c r="CF38" s="80" t="str">
        <f t="shared" si="38"/>
        <v/>
      </c>
      <c r="CG38" s="80" t="str">
        <f t="shared" si="39"/>
        <v/>
      </c>
      <c r="CH38" s="389" t="str">
        <f t="shared" si="40"/>
        <v/>
      </c>
      <c r="CI38" s="237" t="str">
        <f t="shared" si="41"/>
        <v/>
      </c>
      <c r="CJ38" s="237" t="str">
        <f t="shared" si="42"/>
        <v/>
      </c>
      <c r="CK38" s="237" t="str">
        <f t="shared" si="43"/>
        <v/>
      </c>
      <c r="CL38" s="237" t="str">
        <f t="shared" si="44"/>
        <v/>
      </c>
      <c r="CM38" s="237" t="str">
        <f t="shared" si="45"/>
        <v/>
      </c>
      <c r="CN38" s="237" t="str">
        <f t="shared" si="46"/>
        <v/>
      </c>
      <c r="CO38" s="237" t="str">
        <f t="shared" si="47"/>
        <v/>
      </c>
      <c r="CP38" s="237" t="str">
        <f t="shared" si="48"/>
        <v/>
      </c>
      <c r="CQ38" s="237" t="str">
        <f t="shared" si="49"/>
        <v/>
      </c>
      <c r="CR38" s="237" t="str">
        <f t="shared" si="50"/>
        <v/>
      </c>
      <c r="CS38" s="237" t="str">
        <f t="shared" si="51"/>
        <v/>
      </c>
      <c r="CT38" s="237" t="str">
        <f t="shared" si="52"/>
        <v/>
      </c>
      <c r="CU38" s="237" t="str">
        <f t="shared" si="53"/>
        <v/>
      </c>
      <c r="CV38" s="237" t="str">
        <f t="shared" si="54"/>
        <v/>
      </c>
      <c r="CW38" s="237" t="str">
        <f t="shared" si="60"/>
        <v/>
      </c>
      <c r="CX38" s="237" t="str">
        <f t="shared" si="60"/>
        <v/>
      </c>
      <c r="CY38" s="237" t="str">
        <f t="shared" si="60"/>
        <v/>
      </c>
      <c r="CZ38" s="237" t="str">
        <f t="shared" si="60"/>
        <v/>
      </c>
      <c r="DA38" s="237" t="str">
        <f t="shared" si="60"/>
        <v/>
      </c>
      <c r="DB38" s="237" t="str">
        <f t="shared" si="59"/>
        <v/>
      </c>
      <c r="DC38" s="237" t="str">
        <f t="shared" si="59"/>
        <v/>
      </c>
      <c r="DD38" s="237" t="str">
        <f t="shared" si="59"/>
        <v/>
      </c>
      <c r="DE38" s="237" t="str">
        <f t="shared" si="59"/>
        <v/>
      </c>
      <c r="DF38" s="237" t="str">
        <f t="shared" si="59"/>
        <v/>
      </c>
      <c r="DG38" s="237" t="str">
        <f t="shared" si="59"/>
        <v/>
      </c>
      <c r="DH38" s="237" t="str">
        <f t="shared" si="59"/>
        <v/>
      </c>
      <c r="DI38" s="237" t="str">
        <f t="shared" si="59"/>
        <v/>
      </c>
      <c r="DJ38" s="237" t="str">
        <f t="shared" si="59"/>
        <v/>
      </c>
      <c r="DK38" s="237" t="str">
        <f t="shared" si="59"/>
        <v/>
      </c>
      <c r="DL38" s="237" t="str">
        <f t="shared" si="59"/>
        <v/>
      </c>
      <c r="DM38" s="237" t="str">
        <f t="shared" si="59"/>
        <v/>
      </c>
      <c r="DN38" s="237" t="str">
        <f t="shared" si="59"/>
        <v/>
      </c>
      <c r="DO38" s="237" t="str">
        <f t="shared" si="59"/>
        <v/>
      </c>
      <c r="DP38" s="237" t="str">
        <f t="shared" si="59"/>
        <v/>
      </c>
      <c r="DQ38" s="237" t="str">
        <f t="shared" si="58"/>
        <v/>
      </c>
      <c r="DR38" s="237" t="str">
        <f t="shared" si="58"/>
        <v/>
      </c>
      <c r="DS38" s="237" t="str">
        <f t="shared" si="58"/>
        <v/>
      </c>
      <c r="DT38" s="237" t="str">
        <f t="shared" si="58"/>
        <v/>
      </c>
      <c r="DU38" s="237" t="str">
        <f t="shared" si="58"/>
        <v/>
      </c>
      <c r="DV38" s="389"/>
    </row>
    <row r="39" spans="1:126" ht="24.75" x14ac:dyDescent="0.35">
      <c r="A39" s="643"/>
      <c r="B39" s="637"/>
      <c r="C39" s="280" t="s">
        <v>20</v>
      </c>
      <c r="D39" s="631"/>
      <c r="E39" s="253"/>
      <c r="F39" s="389"/>
      <c r="G39" s="237"/>
      <c r="H39" s="237"/>
      <c r="I39" s="237"/>
      <c r="J39" s="237"/>
      <c r="K39" s="237"/>
      <c r="L39" s="237"/>
      <c r="M39" s="237"/>
      <c r="N39" s="237"/>
      <c r="O39" s="237"/>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389" t="str">
        <f t="shared" si="0"/>
        <v/>
      </c>
      <c r="AU39" s="237" t="str">
        <f t="shared" si="1"/>
        <v/>
      </c>
      <c r="AV39" s="237" t="str">
        <f t="shared" si="2"/>
        <v/>
      </c>
      <c r="AW39" s="237" t="str">
        <f t="shared" si="3"/>
        <v/>
      </c>
      <c r="AX39" s="237" t="str">
        <f t="shared" si="4"/>
        <v/>
      </c>
      <c r="AY39" s="237" t="str">
        <f t="shared" si="5"/>
        <v/>
      </c>
      <c r="AZ39" s="237" t="str">
        <f t="shared" si="6"/>
        <v/>
      </c>
      <c r="BA39" s="237" t="str">
        <f t="shared" si="7"/>
        <v/>
      </c>
      <c r="BB39" s="237" t="str">
        <f t="shared" si="8"/>
        <v/>
      </c>
      <c r="BC39" s="237" t="str">
        <f t="shared" si="9"/>
        <v/>
      </c>
      <c r="BD39" s="237" t="str">
        <f t="shared" si="10"/>
        <v/>
      </c>
      <c r="BE39" s="237" t="str">
        <f t="shared" si="11"/>
        <v/>
      </c>
      <c r="BF39" s="237" t="str">
        <f t="shared" si="12"/>
        <v/>
      </c>
      <c r="BG39" s="237" t="str">
        <f t="shared" si="13"/>
        <v/>
      </c>
      <c r="BH39" s="237" t="str">
        <f t="shared" si="14"/>
        <v/>
      </c>
      <c r="BI39" s="80" t="str">
        <f t="shared" si="15"/>
        <v/>
      </c>
      <c r="BJ39" s="80" t="str">
        <f t="shared" si="16"/>
        <v/>
      </c>
      <c r="BK39" s="80" t="str">
        <f t="shared" si="17"/>
        <v/>
      </c>
      <c r="BL39" s="80" t="str">
        <f t="shared" si="18"/>
        <v/>
      </c>
      <c r="BM39" s="80" t="str">
        <f t="shared" si="19"/>
        <v/>
      </c>
      <c r="BN39" s="80" t="str">
        <f t="shared" si="20"/>
        <v/>
      </c>
      <c r="BO39" s="80" t="str">
        <f t="shared" si="21"/>
        <v/>
      </c>
      <c r="BP39" s="80" t="str">
        <f t="shared" si="22"/>
        <v/>
      </c>
      <c r="BQ39" s="80" t="str">
        <f t="shared" si="23"/>
        <v/>
      </c>
      <c r="BR39" s="80" t="str">
        <f t="shared" si="24"/>
        <v/>
      </c>
      <c r="BS39" s="80" t="str">
        <f t="shared" si="25"/>
        <v/>
      </c>
      <c r="BT39" s="80" t="str">
        <f t="shared" si="26"/>
        <v/>
      </c>
      <c r="BU39" s="80" t="str">
        <f t="shared" si="27"/>
        <v/>
      </c>
      <c r="BV39" s="80" t="str">
        <f t="shared" si="28"/>
        <v/>
      </c>
      <c r="BW39" s="80" t="str">
        <f t="shared" si="29"/>
        <v/>
      </c>
      <c r="BX39" s="80" t="str">
        <f t="shared" si="30"/>
        <v/>
      </c>
      <c r="BY39" s="80" t="str">
        <f t="shared" si="31"/>
        <v/>
      </c>
      <c r="BZ39" s="80" t="str">
        <f t="shared" si="32"/>
        <v/>
      </c>
      <c r="CA39" s="80" t="str">
        <f t="shared" si="33"/>
        <v/>
      </c>
      <c r="CB39" s="80" t="str">
        <f t="shared" si="34"/>
        <v/>
      </c>
      <c r="CC39" s="80" t="str">
        <f t="shared" si="35"/>
        <v/>
      </c>
      <c r="CD39" s="80" t="str">
        <f t="shared" si="36"/>
        <v/>
      </c>
      <c r="CE39" s="80" t="str">
        <f t="shared" si="37"/>
        <v/>
      </c>
      <c r="CF39" s="80" t="str">
        <f t="shared" si="38"/>
        <v/>
      </c>
      <c r="CG39" s="80" t="str">
        <f t="shared" si="39"/>
        <v/>
      </c>
      <c r="CH39" s="389" t="str">
        <f t="shared" si="40"/>
        <v/>
      </c>
      <c r="CI39" s="237" t="str">
        <f t="shared" si="41"/>
        <v/>
      </c>
      <c r="CJ39" s="237" t="str">
        <f t="shared" si="42"/>
        <v/>
      </c>
      <c r="CK39" s="237" t="str">
        <f t="shared" si="43"/>
        <v/>
      </c>
      <c r="CL39" s="237" t="str">
        <f t="shared" si="44"/>
        <v/>
      </c>
      <c r="CM39" s="237" t="str">
        <f t="shared" si="45"/>
        <v/>
      </c>
      <c r="CN39" s="237" t="str">
        <f t="shared" si="46"/>
        <v/>
      </c>
      <c r="CO39" s="237" t="str">
        <f t="shared" si="47"/>
        <v/>
      </c>
      <c r="CP39" s="237" t="str">
        <f t="shared" si="48"/>
        <v/>
      </c>
      <c r="CQ39" s="237" t="str">
        <f t="shared" si="49"/>
        <v/>
      </c>
      <c r="CR39" s="237" t="str">
        <f t="shared" si="50"/>
        <v/>
      </c>
      <c r="CS39" s="237" t="str">
        <f t="shared" si="51"/>
        <v/>
      </c>
      <c r="CT39" s="237" t="str">
        <f t="shared" si="52"/>
        <v/>
      </c>
      <c r="CU39" s="237" t="str">
        <f t="shared" si="53"/>
        <v/>
      </c>
      <c r="CV39" s="237" t="str">
        <f t="shared" si="54"/>
        <v/>
      </c>
      <c r="CW39" s="237" t="str">
        <f t="shared" si="60"/>
        <v/>
      </c>
      <c r="CX39" s="237" t="str">
        <f t="shared" si="60"/>
        <v/>
      </c>
      <c r="CY39" s="237" t="str">
        <f t="shared" si="60"/>
        <v/>
      </c>
      <c r="CZ39" s="237" t="str">
        <f t="shared" si="60"/>
        <v/>
      </c>
      <c r="DA39" s="237" t="str">
        <f t="shared" si="60"/>
        <v/>
      </c>
      <c r="DB39" s="237" t="str">
        <f t="shared" si="59"/>
        <v/>
      </c>
      <c r="DC39" s="237" t="str">
        <f t="shared" si="59"/>
        <v/>
      </c>
      <c r="DD39" s="237" t="str">
        <f t="shared" si="59"/>
        <v/>
      </c>
      <c r="DE39" s="237" t="str">
        <f t="shared" si="59"/>
        <v/>
      </c>
      <c r="DF39" s="237" t="str">
        <f t="shared" si="59"/>
        <v/>
      </c>
      <c r="DG39" s="237" t="str">
        <f t="shared" si="59"/>
        <v/>
      </c>
      <c r="DH39" s="237" t="str">
        <f t="shared" si="59"/>
        <v/>
      </c>
      <c r="DI39" s="237" t="str">
        <f t="shared" si="59"/>
        <v/>
      </c>
      <c r="DJ39" s="237" t="str">
        <f t="shared" si="59"/>
        <v/>
      </c>
      <c r="DK39" s="237" t="str">
        <f t="shared" si="59"/>
        <v/>
      </c>
      <c r="DL39" s="237" t="str">
        <f t="shared" si="59"/>
        <v/>
      </c>
      <c r="DM39" s="237" t="str">
        <f t="shared" si="59"/>
        <v/>
      </c>
      <c r="DN39" s="237" t="str">
        <f t="shared" si="59"/>
        <v/>
      </c>
      <c r="DO39" s="237" t="str">
        <f t="shared" si="59"/>
        <v/>
      </c>
      <c r="DP39" s="237" t="str">
        <f t="shared" si="59"/>
        <v/>
      </c>
      <c r="DQ39" s="237" t="str">
        <f t="shared" si="58"/>
        <v/>
      </c>
      <c r="DR39" s="237" t="str">
        <f t="shared" si="58"/>
        <v/>
      </c>
      <c r="DS39" s="237" t="str">
        <f t="shared" si="58"/>
        <v/>
      </c>
      <c r="DT39" s="237" t="str">
        <f t="shared" si="58"/>
        <v/>
      </c>
      <c r="DU39" s="237" t="str">
        <f t="shared" si="58"/>
        <v/>
      </c>
      <c r="DV39" s="389"/>
    </row>
    <row r="40" spans="1:126" ht="49.5" x14ac:dyDescent="0.35">
      <c r="A40" s="643"/>
      <c r="B40" s="294" t="s">
        <v>90</v>
      </c>
      <c r="C40" s="280" t="s">
        <v>18</v>
      </c>
      <c r="D40" s="284" t="s">
        <v>84</v>
      </c>
      <c r="E40" s="254"/>
      <c r="F40" s="389">
        <f>'3 - Saisie Manuelle'!$DF$9</f>
        <v>0</v>
      </c>
      <c r="G40" s="237">
        <f>'3 - Saisie Manuelle'!$DF$10</f>
        <v>0</v>
      </c>
      <c r="H40" s="237">
        <f>'3 - Saisie Manuelle'!$DF$11</f>
        <v>0</v>
      </c>
      <c r="I40" s="237">
        <f>'3 - Saisie Manuelle'!$DF$12</f>
        <v>0</v>
      </c>
      <c r="J40" s="237">
        <f>'3 - Saisie Manuelle'!$DF$13</f>
        <v>0</v>
      </c>
      <c r="K40" s="237">
        <f>'3 - Saisie Manuelle'!$DF$14</f>
        <v>0</v>
      </c>
      <c r="L40" s="237">
        <f>'3 - Saisie Manuelle'!$DF$15</f>
        <v>0</v>
      </c>
      <c r="M40" s="237">
        <f>'3 - Saisie Manuelle'!$DF$16</f>
        <v>0</v>
      </c>
      <c r="N40" s="237">
        <f>'3 - Saisie Manuelle'!$DF$17</f>
        <v>0</v>
      </c>
      <c r="O40" s="237">
        <f>'3 - Saisie Manuelle'!$DF$18</f>
        <v>0</v>
      </c>
      <c r="P40" s="237">
        <f>'3 - Saisie Manuelle'!$DF$19</f>
        <v>0</v>
      </c>
      <c r="Q40" s="237">
        <f>'3 - Saisie Manuelle'!$DF$20</f>
        <v>0</v>
      </c>
      <c r="R40" s="237">
        <f>'3 - Saisie Manuelle'!$DF$21</f>
        <v>0</v>
      </c>
      <c r="S40" s="237">
        <f>'3 - Saisie Manuelle'!$DF$22</f>
        <v>0</v>
      </c>
      <c r="T40" s="237">
        <f>'3 - Saisie Manuelle'!$DF$23</f>
        <v>0</v>
      </c>
      <c r="U40" s="237">
        <f>'3 - Saisie Manuelle'!$DF$24</f>
        <v>0</v>
      </c>
      <c r="V40" s="237">
        <f>'3 - Saisie Manuelle'!$DF$25</f>
        <v>0</v>
      </c>
      <c r="W40" s="237">
        <f>'3 - Saisie Manuelle'!$DF$26</f>
        <v>0</v>
      </c>
      <c r="X40" s="237">
        <f>'3 - Saisie Manuelle'!$DF$27</f>
        <v>0</v>
      </c>
      <c r="Y40" s="237">
        <f>'3 - Saisie Manuelle'!$DF$28</f>
        <v>0</v>
      </c>
      <c r="Z40" s="237">
        <f>'3 - Saisie Manuelle'!$DF$29</f>
        <v>0</v>
      </c>
      <c r="AA40" s="237">
        <f>'3 - Saisie Manuelle'!$DF$30</f>
        <v>0</v>
      </c>
      <c r="AB40" s="237">
        <f>'3 - Saisie Manuelle'!$DF$31</f>
        <v>0</v>
      </c>
      <c r="AC40" s="237">
        <f>'3 - Saisie Manuelle'!$DF$32</f>
        <v>0</v>
      </c>
      <c r="AD40" s="237">
        <f>'3 - Saisie Manuelle'!$DF$33</f>
        <v>0</v>
      </c>
      <c r="AE40" s="237">
        <f>'3 - Saisie Manuelle'!$DF$34</f>
        <v>0</v>
      </c>
      <c r="AF40" s="237">
        <f>'3 - Saisie Manuelle'!$DF$35</f>
        <v>0</v>
      </c>
      <c r="AG40" s="237">
        <f>'3 - Saisie Manuelle'!$DF$36</f>
        <v>0</v>
      </c>
      <c r="AH40" s="237">
        <f>'3 - Saisie Manuelle'!$DF$37</f>
        <v>0</v>
      </c>
      <c r="AI40" s="237">
        <f>'3 - Saisie Manuelle'!$DF$38</f>
        <v>0</v>
      </c>
      <c r="AJ40" s="237">
        <f>'3 - Saisie Manuelle'!$DF$39</f>
        <v>0</v>
      </c>
      <c r="AK40" s="237">
        <f>'3 - Saisie Manuelle'!$DF$40</f>
        <v>0</v>
      </c>
      <c r="AL40" s="237">
        <f>'3 - Saisie Manuelle'!$DF$41</f>
        <v>0</v>
      </c>
      <c r="AM40" s="237">
        <f>'3 - Saisie Manuelle'!$DF$42</f>
        <v>0</v>
      </c>
      <c r="AN40" s="237">
        <f>'3 - Saisie Manuelle'!$DF$43</f>
        <v>0</v>
      </c>
      <c r="AO40" s="237">
        <f>'3 - Saisie Manuelle'!$DF$44</f>
        <v>0</v>
      </c>
      <c r="AP40" s="237">
        <f>'3 - Saisie Manuelle'!$DF$45</f>
        <v>0</v>
      </c>
      <c r="AQ40" s="237">
        <f>'3 - Saisie Manuelle'!$DF$46</f>
        <v>0</v>
      </c>
      <c r="AR40" s="237">
        <f>'3 - Saisie Manuelle'!$DF$47</f>
        <v>0</v>
      </c>
      <c r="AS40" s="237">
        <f>'3 - Saisie Manuelle'!$DF$48</f>
        <v>0</v>
      </c>
      <c r="AT40" s="389" t="str">
        <f t="shared" si="0"/>
        <v/>
      </c>
      <c r="AU40" s="237" t="str">
        <f t="shared" si="1"/>
        <v/>
      </c>
      <c r="AV40" s="237" t="str">
        <f t="shared" si="2"/>
        <v/>
      </c>
      <c r="AW40" s="237" t="str">
        <f t="shared" si="3"/>
        <v/>
      </c>
      <c r="AX40" s="237" t="str">
        <f t="shared" si="4"/>
        <v/>
      </c>
      <c r="AY40" s="237" t="str">
        <f t="shared" si="5"/>
        <v/>
      </c>
      <c r="AZ40" s="237" t="str">
        <f t="shared" si="6"/>
        <v/>
      </c>
      <c r="BA40" s="237" t="str">
        <f t="shared" si="7"/>
        <v/>
      </c>
      <c r="BB40" s="237" t="str">
        <f t="shared" si="8"/>
        <v/>
      </c>
      <c r="BC40" s="237" t="str">
        <f t="shared" si="9"/>
        <v/>
      </c>
      <c r="BD40" s="237" t="str">
        <f t="shared" si="10"/>
        <v/>
      </c>
      <c r="BE40" s="237" t="str">
        <f t="shared" si="11"/>
        <v/>
      </c>
      <c r="BF40" s="237" t="str">
        <f t="shared" si="12"/>
        <v/>
      </c>
      <c r="BG40" s="237" t="str">
        <f t="shared" si="13"/>
        <v/>
      </c>
      <c r="BH40" s="237" t="str">
        <f t="shared" si="14"/>
        <v/>
      </c>
      <c r="BI40" s="80" t="str">
        <f t="shared" si="15"/>
        <v/>
      </c>
      <c r="BJ40" s="80" t="str">
        <f t="shared" si="16"/>
        <v/>
      </c>
      <c r="BK40" s="80" t="str">
        <f t="shared" si="17"/>
        <v/>
      </c>
      <c r="BL40" s="80" t="str">
        <f t="shared" si="18"/>
        <v/>
      </c>
      <c r="BM40" s="80" t="str">
        <f t="shared" si="19"/>
        <v/>
      </c>
      <c r="BN40" s="80" t="str">
        <f t="shared" si="20"/>
        <v/>
      </c>
      <c r="BO40" s="80" t="str">
        <f t="shared" si="21"/>
        <v/>
      </c>
      <c r="BP40" s="80" t="str">
        <f t="shared" si="22"/>
        <v/>
      </c>
      <c r="BQ40" s="80" t="str">
        <f t="shared" si="23"/>
        <v/>
      </c>
      <c r="BR40" s="80" t="str">
        <f t="shared" si="24"/>
        <v/>
      </c>
      <c r="BS40" s="80" t="str">
        <f t="shared" si="25"/>
        <v/>
      </c>
      <c r="BT40" s="80" t="str">
        <f t="shared" si="26"/>
        <v/>
      </c>
      <c r="BU40" s="80" t="str">
        <f t="shared" si="27"/>
        <v/>
      </c>
      <c r="BV40" s="80" t="str">
        <f t="shared" si="28"/>
        <v/>
      </c>
      <c r="BW40" s="80" t="str">
        <f t="shared" si="29"/>
        <v/>
      </c>
      <c r="BX40" s="80" t="str">
        <f t="shared" si="30"/>
        <v/>
      </c>
      <c r="BY40" s="80" t="str">
        <f t="shared" si="31"/>
        <v/>
      </c>
      <c r="BZ40" s="80" t="str">
        <f t="shared" si="32"/>
        <v/>
      </c>
      <c r="CA40" s="80" t="str">
        <f t="shared" si="33"/>
        <v/>
      </c>
      <c r="CB40" s="80" t="str">
        <f t="shared" si="34"/>
        <v/>
      </c>
      <c r="CC40" s="80" t="str">
        <f t="shared" si="35"/>
        <v/>
      </c>
      <c r="CD40" s="80" t="str">
        <f t="shared" si="36"/>
        <v/>
      </c>
      <c r="CE40" s="80" t="str">
        <f t="shared" si="37"/>
        <v/>
      </c>
      <c r="CF40" s="80" t="str">
        <f t="shared" si="38"/>
        <v/>
      </c>
      <c r="CG40" s="80" t="str">
        <f t="shared" si="39"/>
        <v/>
      </c>
      <c r="CH40" s="389" t="str">
        <f t="shared" si="40"/>
        <v/>
      </c>
      <c r="CI40" s="237" t="str">
        <f t="shared" si="41"/>
        <v/>
      </c>
      <c r="CJ40" s="237" t="str">
        <f t="shared" si="42"/>
        <v/>
      </c>
      <c r="CK40" s="237" t="str">
        <f t="shared" si="43"/>
        <v/>
      </c>
      <c r="CL40" s="237" t="str">
        <f t="shared" si="44"/>
        <v/>
      </c>
      <c r="CM40" s="237" t="str">
        <f t="shared" si="45"/>
        <v/>
      </c>
      <c r="CN40" s="237" t="str">
        <f t="shared" si="46"/>
        <v/>
      </c>
      <c r="CO40" s="237" t="str">
        <f t="shared" si="47"/>
        <v/>
      </c>
      <c r="CP40" s="237" t="str">
        <f t="shared" si="48"/>
        <v/>
      </c>
      <c r="CQ40" s="237" t="str">
        <f t="shared" si="49"/>
        <v/>
      </c>
      <c r="CR40" s="237" t="str">
        <f t="shared" si="50"/>
        <v/>
      </c>
      <c r="CS40" s="237" t="str">
        <f t="shared" si="51"/>
        <v/>
      </c>
      <c r="CT40" s="237" t="str">
        <f t="shared" si="52"/>
        <v/>
      </c>
      <c r="CU40" s="237" t="str">
        <f t="shared" si="53"/>
        <v/>
      </c>
      <c r="CV40" s="237" t="str">
        <f t="shared" si="54"/>
        <v/>
      </c>
      <c r="CW40" s="237" t="str">
        <f t="shared" si="60"/>
        <v/>
      </c>
      <c r="CX40" s="237" t="str">
        <f t="shared" si="60"/>
        <v/>
      </c>
      <c r="CY40" s="237" t="str">
        <f t="shared" si="60"/>
        <v/>
      </c>
      <c r="CZ40" s="237" t="str">
        <f t="shared" si="60"/>
        <v/>
      </c>
      <c r="DA40" s="237" t="str">
        <f t="shared" si="60"/>
        <v/>
      </c>
      <c r="DB40" s="237" t="str">
        <f t="shared" si="59"/>
        <v/>
      </c>
      <c r="DC40" s="237" t="str">
        <f t="shared" si="59"/>
        <v/>
      </c>
      <c r="DD40" s="237" t="str">
        <f t="shared" si="59"/>
        <v/>
      </c>
      <c r="DE40" s="237" t="str">
        <f t="shared" si="59"/>
        <v/>
      </c>
      <c r="DF40" s="237" t="str">
        <f t="shared" si="59"/>
        <v/>
      </c>
      <c r="DG40" s="237" t="str">
        <f t="shared" si="59"/>
        <v/>
      </c>
      <c r="DH40" s="237" t="str">
        <f t="shared" si="59"/>
        <v/>
      </c>
      <c r="DI40" s="237" t="str">
        <f t="shared" si="59"/>
        <v/>
      </c>
      <c r="DJ40" s="237" t="str">
        <f t="shared" si="59"/>
        <v/>
      </c>
      <c r="DK40" s="237" t="str">
        <f t="shared" si="59"/>
        <v/>
      </c>
      <c r="DL40" s="237" t="str">
        <f t="shared" si="59"/>
        <v/>
      </c>
      <c r="DM40" s="237" t="str">
        <f t="shared" si="59"/>
        <v/>
      </c>
      <c r="DN40" s="237" t="str">
        <f t="shared" si="59"/>
        <v/>
      </c>
      <c r="DO40" s="237" t="str">
        <f t="shared" si="59"/>
        <v/>
      </c>
      <c r="DP40" s="237" t="str">
        <f t="shared" si="59"/>
        <v/>
      </c>
      <c r="DQ40" s="237" t="str">
        <f t="shared" si="58"/>
        <v/>
      </c>
      <c r="DR40" s="237" t="str">
        <f t="shared" si="58"/>
        <v/>
      </c>
      <c r="DS40" s="237" t="str">
        <f t="shared" si="58"/>
        <v/>
      </c>
      <c r="DT40" s="237" t="str">
        <f t="shared" si="58"/>
        <v/>
      </c>
      <c r="DU40" s="237" t="str">
        <f t="shared" si="58"/>
        <v/>
      </c>
      <c r="DV40" s="389"/>
    </row>
    <row r="41" spans="1:126" ht="50.25" thickBot="1" x14ac:dyDescent="0.4">
      <c r="A41" s="272"/>
      <c r="B41" s="295" t="s">
        <v>339</v>
      </c>
      <c r="C41" s="286" t="s">
        <v>341</v>
      </c>
      <c r="D41" s="287" t="s">
        <v>340</v>
      </c>
      <c r="E41" s="254"/>
      <c r="F41" s="389">
        <f>'3 - Saisie Manuelle'!$DG$9</f>
        <v>0</v>
      </c>
      <c r="G41" s="237">
        <f>'3 - Saisie Manuelle'!$DG$10</f>
        <v>0</v>
      </c>
      <c r="H41" s="237">
        <f>'3 - Saisie Manuelle'!$DG$11</f>
        <v>0</v>
      </c>
      <c r="I41" s="237">
        <f>'3 - Saisie Manuelle'!$DG$12</f>
        <v>0</v>
      </c>
      <c r="J41" s="237">
        <f>'3 - Saisie Manuelle'!$DG$13</f>
        <v>0</v>
      </c>
      <c r="K41" s="237">
        <f>'3 - Saisie Manuelle'!$DG$14</f>
        <v>0</v>
      </c>
      <c r="L41" s="237">
        <f>'3 - Saisie Manuelle'!$DG$15</f>
        <v>0</v>
      </c>
      <c r="M41" s="237">
        <f>'3 - Saisie Manuelle'!$DG$16</f>
        <v>0</v>
      </c>
      <c r="N41" s="237">
        <f>'3 - Saisie Manuelle'!$DG$17</f>
        <v>0</v>
      </c>
      <c r="O41" s="237">
        <f>'3 - Saisie Manuelle'!$DG$18</f>
        <v>0</v>
      </c>
      <c r="P41" s="237">
        <f>'3 - Saisie Manuelle'!$DG$19</f>
        <v>0</v>
      </c>
      <c r="Q41" s="237">
        <f>'3 - Saisie Manuelle'!$DG$20</f>
        <v>0</v>
      </c>
      <c r="R41" s="237">
        <f>'3 - Saisie Manuelle'!$DG$21</f>
        <v>0</v>
      </c>
      <c r="S41" s="237">
        <f>'3 - Saisie Manuelle'!$DG$22</f>
        <v>0</v>
      </c>
      <c r="T41" s="237">
        <f>'3 - Saisie Manuelle'!$DG$23</f>
        <v>0</v>
      </c>
      <c r="U41" s="237">
        <f>'3 - Saisie Manuelle'!$DG$24</f>
        <v>0</v>
      </c>
      <c r="V41" s="237">
        <f>'3 - Saisie Manuelle'!$DG$25</f>
        <v>0</v>
      </c>
      <c r="W41" s="237">
        <f>'3 - Saisie Manuelle'!$DG$26</f>
        <v>0</v>
      </c>
      <c r="X41" s="237">
        <f>'3 - Saisie Manuelle'!$DG$27</f>
        <v>0</v>
      </c>
      <c r="Y41" s="237">
        <f>'3 - Saisie Manuelle'!$DG$28</f>
        <v>0</v>
      </c>
      <c r="Z41" s="237">
        <f>'3 - Saisie Manuelle'!$DG$29</f>
        <v>0</v>
      </c>
      <c r="AA41" s="237">
        <f>'3 - Saisie Manuelle'!$DG$30</f>
        <v>0</v>
      </c>
      <c r="AB41" s="237">
        <f>'3 - Saisie Manuelle'!$DG$31</f>
        <v>0</v>
      </c>
      <c r="AC41" s="237">
        <f>'3 - Saisie Manuelle'!$DG$32</f>
        <v>0</v>
      </c>
      <c r="AD41" s="237">
        <f>'3 - Saisie Manuelle'!$DG$33</f>
        <v>0</v>
      </c>
      <c r="AE41" s="237">
        <f>'3 - Saisie Manuelle'!$DG$34</f>
        <v>0</v>
      </c>
      <c r="AF41" s="237">
        <f>'3 - Saisie Manuelle'!$DG$35</f>
        <v>0</v>
      </c>
      <c r="AG41" s="237">
        <f>'3 - Saisie Manuelle'!$DG$36</f>
        <v>0</v>
      </c>
      <c r="AH41" s="237">
        <f>'3 - Saisie Manuelle'!$DG$37</f>
        <v>0</v>
      </c>
      <c r="AI41" s="237">
        <f>'3 - Saisie Manuelle'!$DG$38</f>
        <v>0</v>
      </c>
      <c r="AJ41" s="237">
        <f>'3 - Saisie Manuelle'!$DG$39</f>
        <v>0</v>
      </c>
      <c r="AK41" s="237">
        <f>'3 - Saisie Manuelle'!$DG$40</f>
        <v>0</v>
      </c>
      <c r="AL41" s="237">
        <f>'3 - Saisie Manuelle'!$DG$41</f>
        <v>0</v>
      </c>
      <c r="AM41" s="237">
        <f>'3 - Saisie Manuelle'!$DG$42</f>
        <v>0</v>
      </c>
      <c r="AN41" s="237">
        <f>'3 - Saisie Manuelle'!$DG$43</f>
        <v>0</v>
      </c>
      <c r="AO41" s="237">
        <f>'3 - Saisie Manuelle'!$DG$44</f>
        <v>0</v>
      </c>
      <c r="AP41" s="237">
        <f>'3 - Saisie Manuelle'!$DG$45</f>
        <v>0</v>
      </c>
      <c r="AQ41" s="237">
        <f>'3 - Saisie Manuelle'!$DG$46</f>
        <v>0</v>
      </c>
      <c r="AR41" s="237">
        <f>'3 - Saisie Manuelle'!$DG$47</f>
        <v>0</v>
      </c>
      <c r="AS41" s="237">
        <f>'3 - Saisie Manuelle'!$DG$48</f>
        <v>0</v>
      </c>
      <c r="AT41" s="389" t="str">
        <f t="shared" si="0"/>
        <v/>
      </c>
      <c r="AU41" s="237" t="str">
        <f t="shared" si="1"/>
        <v/>
      </c>
      <c r="AV41" s="237" t="str">
        <f t="shared" si="2"/>
        <v/>
      </c>
      <c r="AW41" s="237" t="str">
        <f t="shared" si="3"/>
        <v/>
      </c>
      <c r="AX41" s="237" t="str">
        <f t="shared" si="4"/>
        <v/>
      </c>
      <c r="AY41" s="237" t="str">
        <f t="shared" si="5"/>
        <v/>
      </c>
      <c r="AZ41" s="237" t="str">
        <f t="shared" si="6"/>
        <v/>
      </c>
      <c r="BA41" s="237" t="str">
        <f t="shared" si="7"/>
        <v/>
      </c>
      <c r="BB41" s="237" t="str">
        <f t="shared" si="8"/>
        <v/>
      </c>
      <c r="BC41" s="237" t="str">
        <f t="shared" si="9"/>
        <v/>
      </c>
      <c r="BD41" s="237" t="str">
        <f t="shared" si="10"/>
        <v/>
      </c>
      <c r="BE41" s="237" t="str">
        <f t="shared" si="11"/>
        <v/>
      </c>
      <c r="BF41" s="237" t="str">
        <f t="shared" si="12"/>
        <v/>
      </c>
      <c r="BG41" s="237" t="str">
        <f t="shared" si="13"/>
        <v/>
      </c>
      <c r="BH41" s="237" t="str">
        <f t="shared" si="14"/>
        <v/>
      </c>
      <c r="BI41" s="80" t="str">
        <f t="shared" si="15"/>
        <v/>
      </c>
      <c r="BJ41" s="80" t="str">
        <f t="shared" si="16"/>
        <v/>
      </c>
      <c r="BK41" s="80" t="str">
        <f t="shared" si="17"/>
        <v/>
      </c>
      <c r="BL41" s="80" t="str">
        <f t="shared" si="18"/>
        <v/>
      </c>
      <c r="BM41" s="80" t="str">
        <f t="shared" si="19"/>
        <v/>
      </c>
      <c r="BN41" s="80" t="str">
        <f t="shared" si="20"/>
        <v/>
      </c>
      <c r="BO41" s="80" t="str">
        <f t="shared" si="21"/>
        <v/>
      </c>
      <c r="BP41" s="80" t="str">
        <f t="shared" si="22"/>
        <v/>
      </c>
      <c r="BQ41" s="80" t="str">
        <f t="shared" si="23"/>
        <v/>
      </c>
      <c r="BR41" s="80" t="str">
        <f t="shared" si="24"/>
        <v/>
      </c>
      <c r="BS41" s="80" t="str">
        <f t="shared" si="25"/>
        <v/>
      </c>
      <c r="BT41" s="80" t="str">
        <f t="shared" si="26"/>
        <v/>
      </c>
      <c r="BU41" s="80" t="str">
        <f t="shared" si="27"/>
        <v/>
      </c>
      <c r="BV41" s="80" t="str">
        <f t="shared" si="28"/>
        <v/>
      </c>
      <c r="BW41" s="80" t="str">
        <f t="shared" si="29"/>
        <v/>
      </c>
      <c r="BX41" s="80" t="str">
        <f t="shared" si="30"/>
        <v/>
      </c>
      <c r="BY41" s="80" t="str">
        <f t="shared" si="31"/>
        <v/>
      </c>
      <c r="BZ41" s="80" t="str">
        <f t="shared" si="32"/>
        <v/>
      </c>
      <c r="CA41" s="80" t="str">
        <f t="shared" si="33"/>
        <v/>
      </c>
      <c r="CB41" s="80" t="str">
        <f t="shared" si="34"/>
        <v/>
      </c>
      <c r="CC41" s="80" t="str">
        <f t="shared" si="35"/>
        <v/>
      </c>
      <c r="CD41" s="80" t="str">
        <f t="shared" si="36"/>
        <v/>
      </c>
      <c r="CE41" s="80" t="str">
        <f t="shared" si="37"/>
        <v/>
      </c>
      <c r="CF41" s="80" t="str">
        <f t="shared" si="38"/>
        <v/>
      </c>
      <c r="CG41" s="80" t="str">
        <f t="shared" si="39"/>
        <v/>
      </c>
      <c r="CH41" s="389" t="str">
        <f t="shared" si="40"/>
        <v/>
      </c>
      <c r="CI41" s="237" t="str">
        <f t="shared" si="41"/>
        <v/>
      </c>
      <c r="CJ41" s="237" t="str">
        <f t="shared" si="42"/>
        <v/>
      </c>
      <c r="CK41" s="237" t="str">
        <f t="shared" si="43"/>
        <v/>
      </c>
      <c r="CL41" s="237" t="str">
        <f t="shared" si="44"/>
        <v/>
      </c>
      <c r="CM41" s="237" t="str">
        <f t="shared" si="45"/>
        <v/>
      </c>
      <c r="CN41" s="237" t="str">
        <f t="shared" si="46"/>
        <v/>
      </c>
      <c r="CO41" s="237" t="str">
        <f t="shared" si="47"/>
        <v/>
      </c>
      <c r="CP41" s="237" t="str">
        <f t="shared" si="48"/>
        <v/>
      </c>
      <c r="CQ41" s="237" t="str">
        <f t="shared" si="49"/>
        <v/>
      </c>
      <c r="CR41" s="237" t="str">
        <f t="shared" si="50"/>
        <v/>
      </c>
      <c r="CS41" s="237" t="str">
        <f t="shared" si="51"/>
        <v/>
      </c>
      <c r="CT41" s="237" t="str">
        <f t="shared" si="52"/>
        <v/>
      </c>
      <c r="CU41" s="237" t="str">
        <f t="shared" si="53"/>
        <v/>
      </c>
      <c r="CV41" s="237" t="str">
        <f t="shared" si="54"/>
        <v/>
      </c>
      <c r="CW41" s="237" t="str">
        <f t="shared" si="60"/>
        <v/>
      </c>
      <c r="CX41" s="237" t="str">
        <f t="shared" si="60"/>
        <v/>
      </c>
      <c r="CY41" s="237" t="str">
        <f t="shared" si="60"/>
        <v/>
      </c>
      <c r="CZ41" s="237" t="str">
        <f t="shared" si="60"/>
        <v/>
      </c>
      <c r="DA41" s="237" t="str">
        <f t="shared" si="60"/>
        <v/>
      </c>
      <c r="DB41" s="237" t="str">
        <f t="shared" si="59"/>
        <v/>
      </c>
      <c r="DC41" s="237" t="str">
        <f t="shared" si="59"/>
        <v/>
      </c>
      <c r="DD41" s="237" t="str">
        <f t="shared" si="59"/>
        <v/>
      </c>
      <c r="DE41" s="237" t="str">
        <f t="shared" si="59"/>
        <v/>
      </c>
      <c r="DF41" s="237" t="str">
        <f t="shared" si="59"/>
        <v/>
      </c>
      <c r="DG41" s="237" t="str">
        <f t="shared" si="59"/>
        <v/>
      </c>
      <c r="DH41" s="237" t="str">
        <f t="shared" si="59"/>
        <v/>
      </c>
      <c r="DI41" s="237" t="str">
        <f t="shared" si="59"/>
        <v/>
      </c>
      <c r="DJ41" s="237" t="str">
        <f t="shared" si="59"/>
        <v/>
      </c>
      <c r="DK41" s="237" t="str">
        <f t="shared" si="59"/>
        <v/>
      </c>
      <c r="DL41" s="237" t="str">
        <f t="shared" si="59"/>
        <v/>
      </c>
      <c r="DM41" s="237" t="str">
        <f t="shared" si="59"/>
        <v/>
      </c>
      <c r="DN41" s="237" t="str">
        <f t="shared" si="59"/>
        <v/>
      </c>
      <c r="DO41" s="237" t="str">
        <f t="shared" si="59"/>
        <v/>
      </c>
      <c r="DP41" s="237" t="str">
        <f t="shared" si="59"/>
        <v/>
      </c>
      <c r="DQ41" s="237" t="str">
        <f t="shared" si="58"/>
        <v/>
      </c>
      <c r="DR41" s="237" t="str">
        <f t="shared" si="58"/>
        <v/>
      </c>
      <c r="DS41" s="237" t="str">
        <f t="shared" si="58"/>
        <v/>
      </c>
      <c r="DT41" s="237" t="str">
        <f t="shared" si="58"/>
        <v/>
      </c>
      <c r="DU41" s="237" t="str">
        <f t="shared" si="58"/>
        <v/>
      </c>
      <c r="DV41" s="389"/>
    </row>
    <row r="42" spans="1:126" ht="68.25" customHeight="1" thickBot="1" x14ac:dyDescent="0.4">
      <c r="A42" s="273" t="s">
        <v>92</v>
      </c>
      <c r="B42" s="296" t="s">
        <v>93</v>
      </c>
      <c r="C42" s="297" t="s">
        <v>25</v>
      </c>
      <c r="D42" s="298" t="s">
        <v>94</v>
      </c>
      <c r="E42" s="254"/>
      <c r="F42" s="389">
        <f>'3 - Saisie Manuelle'!$DH$9</f>
        <v>0</v>
      </c>
      <c r="G42" s="237">
        <f>'3 - Saisie Manuelle'!$DH$10</f>
        <v>0</v>
      </c>
      <c r="H42" s="237">
        <f>'3 - Saisie Manuelle'!$DH$11</f>
        <v>0</v>
      </c>
      <c r="I42" s="237">
        <f>'3 - Saisie Manuelle'!$DH$12</f>
        <v>0</v>
      </c>
      <c r="J42" s="237">
        <f>'3 - Saisie Manuelle'!$DH$13</f>
        <v>0</v>
      </c>
      <c r="K42" s="237">
        <f>'3 - Saisie Manuelle'!$DH$14</f>
        <v>0</v>
      </c>
      <c r="L42" s="237">
        <f>'3 - Saisie Manuelle'!$DH$15</f>
        <v>0</v>
      </c>
      <c r="M42" s="237">
        <f>'3 - Saisie Manuelle'!$DH$16</f>
        <v>0</v>
      </c>
      <c r="N42" s="237">
        <f>'3 - Saisie Manuelle'!$DH$17</f>
        <v>0</v>
      </c>
      <c r="O42" s="237">
        <f>'3 - Saisie Manuelle'!$DH$18</f>
        <v>0</v>
      </c>
      <c r="P42" s="237">
        <f>'3 - Saisie Manuelle'!$DH$19</f>
        <v>0</v>
      </c>
      <c r="Q42" s="237">
        <f>'3 - Saisie Manuelle'!$DH$20</f>
        <v>0</v>
      </c>
      <c r="R42" s="237">
        <f>'3 - Saisie Manuelle'!$DH$21</f>
        <v>0</v>
      </c>
      <c r="S42" s="237">
        <f>'3 - Saisie Manuelle'!$DH$22</f>
        <v>0</v>
      </c>
      <c r="T42" s="237">
        <f>'3 - Saisie Manuelle'!$DH$23</f>
        <v>0</v>
      </c>
      <c r="U42" s="237">
        <f>'3 - Saisie Manuelle'!$DH$24</f>
        <v>0</v>
      </c>
      <c r="V42" s="237">
        <f>'3 - Saisie Manuelle'!$DH$25</f>
        <v>0</v>
      </c>
      <c r="W42" s="237">
        <f>'3 - Saisie Manuelle'!$DH$26</f>
        <v>0</v>
      </c>
      <c r="X42" s="237">
        <f>'3 - Saisie Manuelle'!$DH$27</f>
        <v>0</v>
      </c>
      <c r="Y42" s="237">
        <f>'3 - Saisie Manuelle'!$DH$28</f>
        <v>0</v>
      </c>
      <c r="Z42" s="237">
        <f>'3 - Saisie Manuelle'!$DH$29</f>
        <v>0</v>
      </c>
      <c r="AA42" s="237">
        <f>'3 - Saisie Manuelle'!$DH$30</f>
        <v>0</v>
      </c>
      <c r="AB42" s="237">
        <f>'3 - Saisie Manuelle'!$DH$31</f>
        <v>0</v>
      </c>
      <c r="AC42" s="237">
        <f>'3 - Saisie Manuelle'!$DH$32</f>
        <v>0</v>
      </c>
      <c r="AD42" s="237">
        <f>'3 - Saisie Manuelle'!$DH$33</f>
        <v>0</v>
      </c>
      <c r="AE42" s="237">
        <f>'3 - Saisie Manuelle'!$DH$34</f>
        <v>0</v>
      </c>
      <c r="AF42" s="237">
        <f>'3 - Saisie Manuelle'!$DH$35</f>
        <v>0</v>
      </c>
      <c r="AG42" s="237">
        <f>'3 - Saisie Manuelle'!$DH$36</f>
        <v>0</v>
      </c>
      <c r="AH42" s="237">
        <f>'3 - Saisie Manuelle'!$DH$37</f>
        <v>0</v>
      </c>
      <c r="AI42" s="237">
        <f>'3 - Saisie Manuelle'!$DH$38</f>
        <v>0</v>
      </c>
      <c r="AJ42" s="237">
        <f>'3 - Saisie Manuelle'!$DH$39</f>
        <v>0</v>
      </c>
      <c r="AK42" s="237">
        <f>'3 - Saisie Manuelle'!$DH$40</f>
        <v>0</v>
      </c>
      <c r="AL42" s="237">
        <f>'3 - Saisie Manuelle'!$DH$41</f>
        <v>0</v>
      </c>
      <c r="AM42" s="237">
        <f>'3 - Saisie Manuelle'!$DH$42</f>
        <v>0</v>
      </c>
      <c r="AN42" s="237">
        <f>'3 - Saisie Manuelle'!$DH$43</f>
        <v>0</v>
      </c>
      <c r="AO42" s="237">
        <f>'3 - Saisie Manuelle'!$DH$44</f>
        <v>0</v>
      </c>
      <c r="AP42" s="237">
        <f>'3 - Saisie Manuelle'!$DH$45</f>
        <v>0</v>
      </c>
      <c r="AQ42" s="237">
        <f>'3 - Saisie Manuelle'!$DH$46</f>
        <v>0</v>
      </c>
      <c r="AR42" s="237">
        <f>'3 - Saisie Manuelle'!$DH$47</f>
        <v>0</v>
      </c>
      <c r="AS42" s="237">
        <f>'3 - Saisie Manuelle'!$DH$48</f>
        <v>0</v>
      </c>
      <c r="AT42" s="389" t="str">
        <f>IF($F42="x",$B42,"")</f>
        <v/>
      </c>
      <c r="AU42" s="237" t="str">
        <f>IF($G42="x",$B42,"")</f>
        <v/>
      </c>
      <c r="AV42" s="237" t="str">
        <f>IF($H42="x",$B42,"")</f>
        <v/>
      </c>
      <c r="AW42" s="237" t="str">
        <f>IF($I42="x",$B42,"")</f>
        <v/>
      </c>
      <c r="AX42" s="237" t="str">
        <f>IF($J42="x",$B42,"")</f>
        <v/>
      </c>
      <c r="AY42" s="237" t="str">
        <f>IF($K42="x",$B42,"")</f>
        <v/>
      </c>
      <c r="AZ42" s="237" t="str">
        <f>IF($L42="x",$B42,"")</f>
        <v/>
      </c>
      <c r="BA42" s="237" t="str">
        <f>IF($M42="x",$B42,"")</f>
        <v/>
      </c>
      <c r="BB42" s="237" t="str">
        <f>IF($N42="x",$B42,"")</f>
        <v/>
      </c>
      <c r="BC42" s="237" t="str">
        <f>IF($O42="x",$B42,"")</f>
        <v/>
      </c>
      <c r="BD42" s="237" t="str">
        <f>IF($P42="x",$B42,"")</f>
        <v/>
      </c>
      <c r="BE42" s="237" t="str">
        <f>IF($Q42="x",$B42,"")</f>
        <v/>
      </c>
      <c r="BF42" s="237" t="str">
        <f>IF($R42="x",$B42,"")</f>
        <v/>
      </c>
      <c r="BG42" s="237" t="str">
        <f>IF($S42="x",$B42,"")</f>
        <v/>
      </c>
      <c r="BH42" s="237" t="str">
        <f>IF($T42="x",$B42,"")</f>
        <v/>
      </c>
      <c r="BI42" s="80" t="str">
        <f t="shared" si="15"/>
        <v/>
      </c>
      <c r="BJ42" s="80" t="str">
        <f t="shared" si="16"/>
        <v/>
      </c>
      <c r="BK42" s="80" t="str">
        <f t="shared" si="17"/>
        <v/>
      </c>
      <c r="BL42" s="80" t="str">
        <f t="shared" si="18"/>
        <v/>
      </c>
      <c r="BM42" s="80" t="str">
        <f t="shared" si="19"/>
        <v/>
      </c>
      <c r="BN42" s="80" t="str">
        <f t="shared" si="20"/>
        <v/>
      </c>
      <c r="BO42" s="80" t="str">
        <f t="shared" si="21"/>
        <v/>
      </c>
      <c r="BP42" s="80" t="str">
        <f t="shared" si="22"/>
        <v/>
      </c>
      <c r="BQ42" s="80" t="str">
        <f t="shared" si="23"/>
        <v/>
      </c>
      <c r="BR42" s="80" t="str">
        <f t="shared" si="24"/>
        <v/>
      </c>
      <c r="BS42" s="80" t="str">
        <f t="shared" si="25"/>
        <v/>
      </c>
      <c r="BT42" s="80" t="str">
        <f t="shared" si="26"/>
        <v/>
      </c>
      <c r="BU42" s="80" t="str">
        <f t="shared" si="27"/>
        <v/>
      </c>
      <c r="BV42" s="80" t="str">
        <f t="shared" si="28"/>
        <v/>
      </c>
      <c r="BW42" s="80" t="str">
        <f t="shared" si="29"/>
        <v/>
      </c>
      <c r="BX42" s="80" t="str">
        <f t="shared" si="30"/>
        <v/>
      </c>
      <c r="BY42" s="80" t="str">
        <f t="shared" si="31"/>
        <v/>
      </c>
      <c r="BZ42" s="80" t="str">
        <f t="shared" si="32"/>
        <v/>
      </c>
      <c r="CA42" s="80" t="str">
        <f t="shared" si="33"/>
        <v/>
      </c>
      <c r="CB42" s="80" t="str">
        <f t="shared" si="34"/>
        <v/>
      </c>
      <c r="CC42" s="80" t="str">
        <f t="shared" si="35"/>
        <v/>
      </c>
      <c r="CD42" s="80" t="str">
        <f t="shared" si="36"/>
        <v/>
      </c>
      <c r="CE42" s="80" t="str">
        <f t="shared" si="37"/>
        <v/>
      </c>
      <c r="CF42" s="80" t="str">
        <f t="shared" si="38"/>
        <v/>
      </c>
      <c r="CG42" s="80" t="str">
        <f t="shared" si="39"/>
        <v/>
      </c>
      <c r="CH42" s="389" t="str">
        <f t="shared" si="40"/>
        <v/>
      </c>
      <c r="CI42" s="237" t="str">
        <f t="shared" si="41"/>
        <v/>
      </c>
      <c r="CJ42" s="237" t="str">
        <f t="shared" si="42"/>
        <v/>
      </c>
      <c r="CK42" s="237" t="str">
        <f t="shared" si="43"/>
        <v/>
      </c>
      <c r="CL42" s="237" t="str">
        <f t="shared" si="44"/>
        <v/>
      </c>
      <c r="CM42" s="237" t="str">
        <f t="shared" si="45"/>
        <v/>
      </c>
      <c r="CN42" s="237" t="str">
        <f t="shared" si="46"/>
        <v/>
      </c>
      <c r="CO42" s="237" t="str">
        <f t="shared" si="47"/>
        <v/>
      </c>
      <c r="CP42" s="237" t="str">
        <f t="shared" si="48"/>
        <v/>
      </c>
      <c r="CQ42" s="237" t="str">
        <f t="shared" si="49"/>
        <v/>
      </c>
      <c r="CR42" s="237" t="str">
        <f t="shared" si="50"/>
        <v/>
      </c>
      <c r="CS42" s="237" t="str">
        <f t="shared" si="51"/>
        <v/>
      </c>
      <c r="CT42" s="237" t="str">
        <f t="shared" si="52"/>
        <v/>
      </c>
      <c r="CU42" s="237" t="str">
        <f t="shared" si="53"/>
        <v/>
      </c>
      <c r="CV42" s="237" t="str">
        <f t="shared" si="54"/>
        <v/>
      </c>
      <c r="CW42" s="237" t="str">
        <f t="shared" si="60"/>
        <v/>
      </c>
      <c r="CX42" s="237" t="str">
        <f t="shared" si="60"/>
        <v/>
      </c>
      <c r="CY42" s="237" t="str">
        <f t="shared" si="60"/>
        <v/>
      </c>
      <c r="CZ42" s="237" t="str">
        <f t="shared" si="60"/>
        <v/>
      </c>
      <c r="DA42" s="237" t="str">
        <f t="shared" si="60"/>
        <v/>
      </c>
      <c r="DB42" s="237" t="str">
        <f t="shared" si="59"/>
        <v/>
      </c>
      <c r="DC42" s="237" t="str">
        <f t="shared" si="59"/>
        <v/>
      </c>
      <c r="DD42" s="237" t="str">
        <f t="shared" si="59"/>
        <v/>
      </c>
      <c r="DE42" s="237" t="str">
        <f t="shared" si="59"/>
        <v/>
      </c>
      <c r="DF42" s="237" t="str">
        <f t="shared" si="59"/>
        <v/>
      </c>
      <c r="DG42" s="237" t="str">
        <f t="shared" si="59"/>
        <v/>
      </c>
      <c r="DH42" s="237" t="str">
        <f t="shared" si="59"/>
        <v/>
      </c>
      <c r="DI42" s="237" t="str">
        <f t="shared" si="59"/>
        <v/>
      </c>
      <c r="DJ42" s="237" t="str">
        <f t="shared" si="59"/>
        <v/>
      </c>
      <c r="DK42" s="237" t="str">
        <f t="shared" si="59"/>
        <v/>
      </c>
      <c r="DL42" s="237" t="str">
        <f t="shared" si="59"/>
        <v/>
      </c>
      <c r="DM42" s="237" t="str">
        <f t="shared" si="59"/>
        <v/>
      </c>
      <c r="DN42" s="237" t="str">
        <f t="shared" si="59"/>
        <v/>
      </c>
      <c r="DO42" s="237" t="str">
        <f t="shared" si="59"/>
        <v/>
      </c>
      <c r="DP42" s="237" t="str">
        <f t="shared" si="59"/>
        <v/>
      </c>
      <c r="DQ42" s="237" t="str">
        <f t="shared" si="58"/>
        <v/>
      </c>
      <c r="DR42" s="237" t="str">
        <f t="shared" si="58"/>
        <v/>
      </c>
      <c r="DS42" s="237" t="str">
        <f t="shared" si="58"/>
        <v/>
      </c>
      <c r="DT42" s="237" t="str">
        <f t="shared" si="58"/>
        <v/>
      </c>
      <c r="DU42" s="237" t="str">
        <f t="shared" si="58"/>
        <v/>
      </c>
      <c r="DV42" s="389"/>
    </row>
    <row r="43" spans="1:126" ht="49.5" x14ac:dyDescent="0.35">
      <c r="A43" s="651" t="s">
        <v>95</v>
      </c>
      <c r="B43" s="288" t="s">
        <v>99</v>
      </c>
      <c r="C43" s="299" t="s">
        <v>14</v>
      </c>
      <c r="D43" s="300" t="s">
        <v>96</v>
      </c>
      <c r="E43" s="254"/>
      <c r="F43" s="389">
        <f>'3 - Saisie Manuelle'!$DI$9</f>
        <v>0</v>
      </c>
      <c r="G43" s="237">
        <f>'3 - Saisie Manuelle'!$DI$10</f>
        <v>0</v>
      </c>
      <c r="H43" s="237">
        <f>'3 - Saisie Manuelle'!$DI$11</f>
        <v>0</v>
      </c>
      <c r="I43" s="237">
        <f>'3 - Saisie Manuelle'!$DI$12</f>
        <v>0</v>
      </c>
      <c r="J43" s="237">
        <f>'3 - Saisie Manuelle'!$DI$13</f>
        <v>0</v>
      </c>
      <c r="K43" s="237">
        <f>'3 - Saisie Manuelle'!$DI$14</f>
        <v>0</v>
      </c>
      <c r="L43" s="237">
        <f>'3 - Saisie Manuelle'!$DI$15</f>
        <v>0</v>
      </c>
      <c r="M43" s="237">
        <f>'3 - Saisie Manuelle'!$DI$16</f>
        <v>0</v>
      </c>
      <c r="N43" s="237">
        <f>'3 - Saisie Manuelle'!$DI$17</f>
        <v>0</v>
      </c>
      <c r="O43" s="237">
        <f>'3 - Saisie Manuelle'!$DI$18</f>
        <v>0</v>
      </c>
      <c r="P43" s="237">
        <f>'3 - Saisie Manuelle'!$DI$19</f>
        <v>0</v>
      </c>
      <c r="Q43" s="237">
        <f>'3 - Saisie Manuelle'!$DI$20</f>
        <v>0</v>
      </c>
      <c r="R43" s="237">
        <f>'3 - Saisie Manuelle'!$DI$21</f>
        <v>0</v>
      </c>
      <c r="S43" s="237">
        <f>'3 - Saisie Manuelle'!$DI$22</f>
        <v>0</v>
      </c>
      <c r="T43" s="237">
        <f>'3 - Saisie Manuelle'!$DI$23</f>
        <v>0</v>
      </c>
      <c r="U43" s="237">
        <f>'3 - Saisie Manuelle'!$DI$24</f>
        <v>0</v>
      </c>
      <c r="V43" s="237">
        <f>'3 - Saisie Manuelle'!$DI$25</f>
        <v>0</v>
      </c>
      <c r="W43" s="237">
        <f>'3 - Saisie Manuelle'!$DI$26</f>
        <v>0</v>
      </c>
      <c r="X43" s="237">
        <f>'3 - Saisie Manuelle'!$DI$27</f>
        <v>0</v>
      </c>
      <c r="Y43" s="237">
        <f>'3 - Saisie Manuelle'!$DI$28</f>
        <v>0</v>
      </c>
      <c r="Z43" s="237">
        <f>'3 - Saisie Manuelle'!$DI$29</f>
        <v>0</v>
      </c>
      <c r="AA43" s="237">
        <f>'3 - Saisie Manuelle'!$DI$30</f>
        <v>0</v>
      </c>
      <c r="AB43" s="237">
        <f>'3 - Saisie Manuelle'!$DI$31</f>
        <v>0</v>
      </c>
      <c r="AC43" s="237">
        <f>'3 - Saisie Manuelle'!$DI$32</f>
        <v>0</v>
      </c>
      <c r="AD43" s="237">
        <f>'3 - Saisie Manuelle'!$DI$33</f>
        <v>0</v>
      </c>
      <c r="AE43" s="237">
        <f>'3 - Saisie Manuelle'!$DI$34</f>
        <v>0</v>
      </c>
      <c r="AF43" s="237">
        <f>'3 - Saisie Manuelle'!$DI$35</f>
        <v>0</v>
      </c>
      <c r="AG43" s="237">
        <f>'3 - Saisie Manuelle'!$DI$36</f>
        <v>0</v>
      </c>
      <c r="AH43" s="237">
        <f>'3 - Saisie Manuelle'!$DI$37</f>
        <v>0</v>
      </c>
      <c r="AI43" s="237">
        <f>'3 - Saisie Manuelle'!$DI$38</f>
        <v>0</v>
      </c>
      <c r="AJ43" s="237">
        <f>'3 - Saisie Manuelle'!$DI$39</f>
        <v>0</v>
      </c>
      <c r="AK43" s="237">
        <f>'3 - Saisie Manuelle'!$DI$40</f>
        <v>0</v>
      </c>
      <c r="AL43" s="237">
        <f>'3 - Saisie Manuelle'!$DI$41</f>
        <v>0</v>
      </c>
      <c r="AM43" s="237">
        <f>'3 - Saisie Manuelle'!$DI$42</f>
        <v>0</v>
      </c>
      <c r="AN43" s="237">
        <f>'3 - Saisie Manuelle'!$DI$43</f>
        <v>0</v>
      </c>
      <c r="AO43" s="237">
        <f>'3 - Saisie Manuelle'!$DI$44</f>
        <v>0</v>
      </c>
      <c r="AP43" s="237">
        <f>'3 - Saisie Manuelle'!$DI$45</f>
        <v>0</v>
      </c>
      <c r="AQ43" s="237">
        <f>'3 - Saisie Manuelle'!$DI$46</f>
        <v>0</v>
      </c>
      <c r="AR43" s="237">
        <f>'3 - Saisie Manuelle'!$DI$47</f>
        <v>0</v>
      </c>
      <c r="AS43" s="237">
        <f>'3 - Saisie Manuelle'!$DI$48</f>
        <v>0</v>
      </c>
      <c r="AT43" s="389" t="str">
        <f>IF($F43="x",$B43,"")</f>
        <v/>
      </c>
      <c r="AU43" s="237" t="str">
        <f>IF($G43="x",$B43,"")</f>
        <v/>
      </c>
      <c r="AV43" s="237" t="str">
        <f>IF($H43="x",$B43,"")</f>
        <v/>
      </c>
      <c r="AW43" s="237" t="str">
        <f>IF($I43="x",$B43,"")</f>
        <v/>
      </c>
      <c r="AX43" s="237" t="str">
        <f>IF($J43="x",$B43,"")</f>
        <v/>
      </c>
      <c r="AY43" s="237" t="str">
        <f>IF($K43="x",$B43,"")</f>
        <v/>
      </c>
      <c r="AZ43" s="237" t="str">
        <f>IF($L43="x",$B43,"")</f>
        <v/>
      </c>
      <c r="BA43" s="237" t="str">
        <f>IF($M43="x",$B43,"")</f>
        <v/>
      </c>
      <c r="BB43" s="237" t="str">
        <f>IF($N43="x",$B43,"")</f>
        <v/>
      </c>
      <c r="BC43" s="237" t="str">
        <f>IF($O43="x",$B43,"")</f>
        <v/>
      </c>
      <c r="BD43" s="237" t="str">
        <f>IF($P43="x",$B43,"")</f>
        <v/>
      </c>
      <c r="BE43" s="237" t="str">
        <f>IF($Q43="x",$B43,"")</f>
        <v/>
      </c>
      <c r="BF43" s="237" t="str">
        <f>IF($R43="x",$B43,"")</f>
        <v/>
      </c>
      <c r="BG43" s="237" t="str">
        <f>IF($S43="x",$B43,"")</f>
        <v/>
      </c>
      <c r="BH43" s="237" t="str">
        <f>IF($T43="x",$B43,"")</f>
        <v/>
      </c>
      <c r="BI43" s="80" t="str">
        <f t="shared" si="15"/>
        <v/>
      </c>
      <c r="BJ43" s="80" t="str">
        <f t="shared" si="16"/>
        <v/>
      </c>
      <c r="BK43" s="80" t="str">
        <f t="shared" si="17"/>
        <v/>
      </c>
      <c r="BL43" s="80" t="str">
        <f t="shared" si="18"/>
        <v/>
      </c>
      <c r="BM43" s="80" t="str">
        <f t="shared" si="19"/>
        <v/>
      </c>
      <c r="BN43" s="80" t="str">
        <f t="shared" si="20"/>
        <v/>
      </c>
      <c r="BO43" s="80" t="str">
        <f t="shared" si="21"/>
        <v/>
      </c>
      <c r="BP43" s="80" t="str">
        <f t="shared" si="22"/>
        <v/>
      </c>
      <c r="BQ43" s="80" t="str">
        <f t="shared" si="23"/>
        <v/>
      </c>
      <c r="BR43" s="80" t="str">
        <f t="shared" si="24"/>
        <v/>
      </c>
      <c r="BS43" s="80" t="str">
        <f t="shared" si="25"/>
        <v/>
      </c>
      <c r="BT43" s="80" t="str">
        <f t="shared" si="26"/>
        <v/>
      </c>
      <c r="BU43" s="80" t="str">
        <f t="shared" si="27"/>
        <v/>
      </c>
      <c r="BV43" s="80" t="str">
        <f t="shared" si="28"/>
        <v/>
      </c>
      <c r="BW43" s="80" t="str">
        <f t="shared" si="29"/>
        <v/>
      </c>
      <c r="BX43" s="80" t="str">
        <f t="shared" si="30"/>
        <v/>
      </c>
      <c r="BY43" s="80" t="str">
        <f t="shared" si="31"/>
        <v/>
      </c>
      <c r="BZ43" s="80" t="str">
        <f t="shared" si="32"/>
        <v/>
      </c>
      <c r="CA43" s="80" t="str">
        <f t="shared" si="33"/>
        <v/>
      </c>
      <c r="CB43" s="80" t="str">
        <f t="shared" si="34"/>
        <v/>
      </c>
      <c r="CC43" s="80" t="str">
        <f t="shared" si="35"/>
        <v/>
      </c>
      <c r="CD43" s="80" t="str">
        <f t="shared" si="36"/>
        <v/>
      </c>
      <c r="CE43" s="80" t="str">
        <f t="shared" si="37"/>
        <v/>
      </c>
      <c r="CF43" s="80" t="str">
        <f t="shared" si="38"/>
        <v/>
      </c>
      <c r="CG43" s="80" t="str">
        <f t="shared" si="39"/>
        <v/>
      </c>
      <c r="CH43" s="389" t="str">
        <f t="shared" si="40"/>
        <v/>
      </c>
      <c r="CI43" s="237" t="str">
        <f t="shared" si="41"/>
        <v/>
      </c>
      <c r="CJ43" s="237" t="str">
        <f t="shared" si="42"/>
        <v/>
      </c>
      <c r="CK43" s="237" t="str">
        <f t="shared" si="43"/>
        <v/>
      </c>
      <c r="CL43" s="237" t="str">
        <f t="shared" si="44"/>
        <v/>
      </c>
      <c r="CM43" s="237" t="str">
        <f t="shared" si="45"/>
        <v/>
      </c>
      <c r="CN43" s="237" t="str">
        <f t="shared" si="46"/>
        <v/>
      </c>
      <c r="CO43" s="237" t="str">
        <f t="shared" si="47"/>
        <v/>
      </c>
      <c r="CP43" s="237" t="str">
        <f t="shared" si="48"/>
        <v/>
      </c>
      <c r="CQ43" s="237" t="str">
        <f t="shared" si="49"/>
        <v/>
      </c>
      <c r="CR43" s="237" t="str">
        <f t="shared" si="50"/>
        <v/>
      </c>
      <c r="CS43" s="237" t="str">
        <f t="shared" si="51"/>
        <v/>
      </c>
      <c r="CT43" s="237" t="str">
        <f t="shared" si="52"/>
        <v/>
      </c>
      <c r="CU43" s="237" t="str">
        <f t="shared" si="53"/>
        <v/>
      </c>
      <c r="CV43" s="237" t="str">
        <f t="shared" si="54"/>
        <v/>
      </c>
      <c r="CW43" s="237" t="str">
        <f t="shared" si="60"/>
        <v/>
      </c>
      <c r="CX43" s="237" t="str">
        <f t="shared" si="60"/>
        <v/>
      </c>
      <c r="CY43" s="237" t="str">
        <f t="shared" si="60"/>
        <v/>
      </c>
      <c r="CZ43" s="237" t="str">
        <f t="shared" si="60"/>
        <v/>
      </c>
      <c r="DA43" s="237" t="str">
        <f t="shared" si="60"/>
        <v/>
      </c>
      <c r="DB43" s="237" t="str">
        <f t="shared" si="59"/>
        <v/>
      </c>
      <c r="DC43" s="237" t="str">
        <f t="shared" si="59"/>
        <v/>
      </c>
      <c r="DD43" s="237" t="str">
        <f t="shared" si="59"/>
        <v/>
      </c>
      <c r="DE43" s="237" t="str">
        <f t="shared" si="59"/>
        <v/>
      </c>
      <c r="DF43" s="237" t="str">
        <f t="shared" si="59"/>
        <v/>
      </c>
      <c r="DG43" s="237" t="str">
        <f t="shared" si="59"/>
        <v/>
      </c>
      <c r="DH43" s="237" t="str">
        <f t="shared" si="59"/>
        <v/>
      </c>
      <c r="DI43" s="237" t="str">
        <f t="shared" si="59"/>
        <v/>
      </c>
      <c r="DJ43" s="237" t="str">
        <f t="shared" si="59"/>
        <v/>
      </c>
      <c r="DK43" s="237" t="str">
        <f t="shared" si="59"/>
        <v/>
      </c>
      <c r="DL43" s="237" t="str">
        <f t="shared" si="59"/>
        <v/>
      </c>
      <c r="DM43" s="237" t="str">
        <f t="shared" si="59"/>
        <v/>
      </c>
      <c r="DN43" s="237" t="str">
        <f t="shared" si="59"/>
        <v/>
      </c>
      <c r="DO43" s="237" t="str">
        <f t="shared" si="59"/>
        <v/>
      </c>
      <c r="DP43" s="237" t="str">
        <f t="shared" si="59"/>
        <v/>
      </c>
      <c r="DQ43" s="237" t="str">
        <f t="shared" ref="DQ43:DU49" si="61">IF(AO43="R",$B43&amp;" "&amp;$CH$3,"")</f>
        <v/>
      </c>
      <c r="DR43" s="237" t="str">
        <f t="shared" si="61"/>
        <v/>
      </c>
      <c r="DS43" s="237" t="str">
        <f t="shared" si="61"/>
        <v/>
      </c>
      <c r="DT43" s="237" t="str">
        <f t="shared" si="61"/>
        <v/>
      </c>
      <c r="DU43" s="237" t="str">
        <f t="shared" si="61"/>
        <v/>
      </c>
      <c r="DV43" s="389"/>
    </row>
    <row r="44" spans="1:126" ht="49.5" x14ac:dyDescent="0.35">
      <c r="A44" s="651"/>
      <c r="B44" s="277" t="s">
        <v>100</v>
      </c>
      <c r="C44" s="301" t="s">
        <v>14</v>
      </c>
      <c r="D44" s="302" t="s">
        <v>97</v>
      </c>
      <c r="E44" s="254"/>
      <c r="F44" s="389">
        <f>'3 - Saisie Manuelle'!$DJ$9</f>
        <v>0</v>
      </c>
      <c r="G44" s="237">
        <f>'3 - Saisie Manuelle'!$DJ$10</f>
        <v>0</v>
      </c>
      <c r="H44" s="237">
        <f>'3 - Saisie Manuelle'!$DJ$11</f>
        <v>0</v>
      </c>
      <c r="I44" s="237">
        <f>'3 - Saisie Manuelle'!$DJ$12</f>
        <v>0</v>
      </c>
      <c r="J44" s="237">
        <f>'3 - Saisie Manuelle'!$DJ$13</f>
        <v>0</v>
      </c>
      <c r="K44" s="237">
        <f>'3 - Saisie Manuelle'!$DJ$14</f>
        <v>0</v>
      </c>
      <c r="L44" s="237">
        <f>'3 - Saisie Manuelle'!$DJ$15</f>
        <v>0</v>
      </c>
      <c r="M44" s="237">
        <f>'3 - Saisie Manuelle'!$DJ$16</f>
        <v>0</v>
      </c>
      <c r="N44" s="237">
        <f>'3 - Saisie Manuelle'!$DJ$17</f>
        <v>0</v>
      </c>
      <c r="O44" s="237">
        <f>'3 - Saisie Manuelle'!$DJ$18</f>
        <v>0</v>
      </c>
      <c r="P44" s="237">
        <f>'3 - Saisie Manuelle'!$DJ$19</f>
        <v>0</v>
      </c>
      <c r="Q44" s="237">
        <f>'3 - Saisie Manuelle'!$DJ$20</f>
        <v>0</v>
      </c>
      <c r="R44" s="237">
        <f>'3 - Saisie Manuelle'!$DJ$21</f>
        <v>0</v>
      </c>
      <c r="S44" s="237">
        <f>'3 - Saisie Manuelle'!$DJ$22</f>
        <v>0</v>
      </c>
      <c r="T44" s="237">
        <f>'3 - Saisie Manuelle'!$DJ$23</f>
        <v>0</v>
      </c>
      <c r="U44" s="237">
        <f>'3 - Saisie Manuelle'!$DJ$24</f>
        <v>0</v>
      </c>
      <c r="V44" s="237">
        <f>'3 - Saisie Manuelle'!$DJ$25</f>
        <v>0</v>
      </c>
      <c r="W44" s="237">
        <f>'3 - Saisie Manuelle'!$DJ$26</f>
        <v>0</v>
      </c>
      <c r="X44" s="237">
        <f>'3 - Saisie Manuelle'!$DJ$27</f>
        <v>0</v>
      </c>
      <c r="Y44" s="237">
        <f>'3 - Saisie Manuelle'!$DJ$28</f>
        <v>0</v>
      </c>
      <c r="Z44" s="237">
        <f>'3 - Saisie Manuelle'!$DJ$29</f>
        <v>0</v>
      </c>
      <c r="AA44" s="237">
        <f>'3 - Saisie Manuelle'!$DJ$30</f>
        <v>0</v>
      </c>
      <c r="AB44" s="237">
        <f>'3 - Saisie Manuelle'!$DJ$31</f>
        <v>0</v>
      </c>
      <c r="AC44" s="237">
        <f>'3 - Saisie Manuelle'!$DJ$32</f>
        <v>0</v>
      </c>
      <c r="AD44" s="237">
        <f>'3 - Saisie Manuelle'!$DJ$33</f>
        <v>0</v>
      </c>
      <c r="AE44" s="237">
        <f>'3 - Saisie Manuelle'!$DJ$34</f>
        <v>0</v>
      </c>
      <c r="AF44" s="237">
        <f>'3 - Saisie Manuelle'!$DJ$35</f>
        <v>0</v>
      </c>
      <c r="AG44" s="237">
        <f>'3 - Saisie Manuelle'!$DJ$36</f>
        <v>0</v>
      </c>
      <c r="AH44" s="237">
        <f>'3 - Saisie Manuelle'!$DJ$37</f>
        <v>0</v>
      </c>
      <c r="AI44" s="237">
        <f>'3 - Saisie Manuelle'!$DJ$38</f>
        <v>0</v>
      </c>
      <c r="AJ44" s="237">
        <f>'3 - Saisie Manuelle'!$DJ$39</f>
        <v>0</v>
      </c>
      <c r="AK44" s="237">
        <f>'3 - Saisie Manuelle'!$DJ$40</f>
        <v>0</v>
      </c>
      <c r="AL44" s="237">
        <f>'3 - Saisie Manuelle'!$DJ$41</f>
        <v>0</v>
      </c>
      <c r="AM44" s="237">
        <f>'3 - Saisie Manuelle'!$DJ$42</f>
        <v>0</v>
      </c>
      <c r="AN44" s="237">
        <f>'3 - Saisie Manuelle'!$DJ$43</f>
        <v>0</v>
      </c>
      <c r="AO44" s="237">
        <f>'3 - Saisie Manuelle'!$DJ$44</f>
        <v>0</v>
      </c>
      <c r="AP44" s="237">
        <f>'3 - Saisie Manuelle'!$DJ$45</f>
        <v>0</v>
      </c>
      <c r="AQ44" s="237">
        <f>'3 - Saisie Manuelle'!$DJ$46</f>
        <v>0</v>
      </c>
      <c r="AR44" s="237">
        <f>'3 - Saisie Manuelle'!$DJ$47</f>
        <v>0</v>
      </c>
      <c r="AS44" s="237">
        <f>'3 - Saisie Manuelle'!$DJ$48</f>
        <v>0</v>
      </c>
      <c r="AT44" s="389" t="str">
        <f>IF($F44="x",$B44,"")</f>
        <v/>
      </c>
      <c r="AU44" s="237" t="str">
        <f>IF($G44="x",$B44,"")</f>
        <v/>
      </c>
      <c r="AV44" s="237" t="str">
        <f>IF($H44="x",$B44,"")</f>
        <v/>
      </c>
      <c r="AW44" s="237" t="str">
        <f>IF($I44="x",$B44,"")</f>
        <v/>
      </c>
      <c r="AX44" s="237" t="str">
        <f>IF($J44="x",$B44,"")</f>
        <v/>
      </c>
      <c r="AY44" s="237" t="str">
        <f>IF($K44="x",$B44,"")</f>
        <v/>
      </c>
      <c r="AZ44" s="237" t="str">
        <f>IF($L44="x",$B44,"")</f>
        <v/>
      </c>
      <c r="BA44" s="237" t="str">
        <f>IF($M44="x",$B44,"")</f>
        <v/>
      </c>
      <c r="BB44" s="237" t="str">
        <f>IF($N44="x",$B44,"")</f>
        <v/>
      </c>
      <c r="BC44" s="237" t="str">
        <f>IF($O44="x",$B44,"")</f>
        <v/>
      </c>
      <c r="BD44" s="237" t="str">
        <f>IF($P44="x",$B44,"")</f>
        <v/>
      </c>
      <c r="BE44" s="237" t="str">
        <f>IF($Q44="x",$B44,"")</f>
        <v/>
      </c>
      <c r="BF44" s="237" t="str">
        <f>IF($R44="x",$B44,"")</f>
        <v/>
      </c>
      <c r="BG44" s="237" t="str">
        <f>IF($S44="x",$B44,"")</f>
        <v/>
      </c>
      <c r="BH44" s="237" t="str">
        <f>IF($T44="x",$B44,"")</f>
        <v/>
      </c>
      <c r="BI44" s="80" t="str">
        <f t="shared" si="15"/>
        <v/>
      </c>
      <c r="BJ44" s="80" t="str">
        <f t="shared" si="16"/>
        <v/>
      </c>
      <c r="BK44" s="80" t="str">
        <f t="shared" si="17"/>
        <v/>
      </c>
      <c r="BL44" s="80" t="str">
        <f t="shared" si="18"/>
        <v/>
      </c>
      <c r="BM44" s="80" t="str">
        <f t="shared" si="19"/>
        <v/>
      </c>
      <c r="BN44" s="80" t="str">
        <f t="shared" si="20"/>
        <v/>
      </c>
      <c r="BO44" s="80" t="str">
        <f t="shared" si="21"/>
        <v/>
      </c>
      <c r="BP44" s="80" t="str">
        <f t="shared" si="22"/>
        <v/>
      </c>
      <c r="BQ44" s="80" t="str">
        <f t="shared" si="23"/>
        <v/>
      </c>
      <c r="BR44" s="80" t="str">
        <f t="shared" si="24"/>
        <v/>
      </c>
      <c r="BS44" s="80" t="str">
        <f t="shared" si="25"/>
        <v/>
      </c>
      <c r="BT44" s="80" t="str">
        <f t="shared" si="26"/>
        <v/>
      </c>
      <c r="BU44" s="80" t="str">
        <f t="shared" si="27"/>
        <v/>
      </c>
      <c r="BV44" s="80" t="str">
        <f t="shared" si="28"/>
        <v/>
      </c>
      <c r="BW44" s="80" t="str">
        <f t="shared" si="29"/>
        <v/>
      </c>
      <c r="BX44" s="80" t="str">
        <f t="shared" si="30"/>
        <v/>
      </c>
      <c r="BY44" s="80" t="str">
        <f t="shared" si="31"/>
        <v/>
      </c>
      <c r="BZ44" s="80" t="str">
        <f t="shared" si="32"/>
        <v/>
      </c>
      <c r="CA44" s="80" t="str">
        <f t="shared" si="33"/>
        <v/>
      </c>
      <c r="CB44" s="80" t="str">
        <f t="shared" si="34"/>
        <v/>
      </c>
      <c r="CC44" s="80" t="str">
        <f t="shared" si="35"/>
        <v/>
      </c>
      <c r="CD44" s="80" t="str">
        <f t="shared" si="36"/>
        <v/>
      </c>
      <c r="CE44" s="80" t="str">
        <f t="shared" si="37"/>
        <v/>
      </c>
      <c r="CF44" s="80" t="str">
        <f t="shared" si="38"/>
        <v/>
      </c>
      <c r="CG44" s="80" t="str">
        <f t="shared" si="39"/>
        <v/>
      </c>
      <c r="CH44" s="389" t="str">
        <f t="shared" si="40"/>
        <v/>
      </c>
      <c r="CI44" s="237" t="str">
        <f t="shared" si="41"/>
        <v/>
      </c>
      <c r="CJ44" s="237" t="str">
        <f t="shared" si="42"/>
        <v/>
      </c>
      <c r="CK44" s="237" t="str">
        <f t="shared" si="43"/>
        <v/>
      </c>
      <c r="CL44" s="237" t="str">
        <f t="shared" si="44"/>
        <v/>
      </c>
      <c r="CM44" s="237" t="str">
        <f t="shared" si="45"/>
        <v/>
      </c>
      <c r="CN44" s="237" t="str">
        <f t="shared" si="46"/>
        <v/>
      </c>
      <c r="CO44" s="237" t="str">
        <f t="shared" si="47"/>
        <v/>
      </c>
      <c r="CP44" s="237" t="str">
        <f t="shared" si="48"/>
        <v/>
      </c>
      <c r="CQ44" s="237" t="str">
        <f t="shared" si="49"/>
        <v/>
      </c>
      <c r="CR44" s="237" t="str">
        <f t="shared" si="50"/>
        <v/>
      </c>
      <c r="CS44" s="237" t="str">
        <f t="shared" si="51"/>
        <v/>
      </c>
      <c r="CT44" s="237" t="str">
        <f t="shared" si="52"/>
        <v/>
      </c>
      <c r="CU44" s="237" t="str">
        <f t="shared" si="53"/>
        <v/>
      </c>
      <c r="CV44" s="237" t="str">
        <f t="shared" si="54"/>
        <v/>
      </c>
      <c r="CW44" s="237" t="str">
        <f t="shared" si="60"/>
        <v/>
      </c>
      <c r="CX44" s="237" t="str">
        <f t="shared" si="60"/>
        <v/>
      </c>
      <c r="CY44" s="237" t="str">
        <f t="shared" si="60"/>
        <v/>
      </c>
      <c r="CZ44" s="237" t="str">
        <f t="shared" si="60"/>
        <v/>
      </c>
      <c r="DA44" s="237" t="str">
        <f t="shared" si="60"/>
        <v/>
      </c>
      <c r="DB44" s="237" t="str">
        <f t="shared" ref="DB44:DP49" si="62">IF(Z44="R",$B44&amp;" "&amp;$CH$3,"")</f>
        <v/>
      </c>
      <c r="DC44" s="237" t="str">
        <f t="shared" si="62"/>
        <v/>
      </c>
      <c r="DD44" s="237" t="str">
        <f t="shared" si="62"/>
        <v/>
      </c>
      <c r="DE44" s="237" t="str">
        <f t="shared" si="62"/>
        <v/>
      </c>
      <c r="DF44" s="237" t="str">
        <f t="shared" si="62"/>
        <v/>
      </c>
      <c r="DG44" s="237" t="str">
        <f t="shared" si="62"/>
        <v/>
      </c>
      <c r="DH44" s="237" t="str">
        <f t="shared" si="62"/>
        <v/>
      </c>
      <c r="DI44" s="237" t="str">
        <f t="shared" si="62"/>
        <v/>
      </c>
      <c r="DJ44" s="237" t="str">
        <f t="shared" si="62"/>
        <v/>
      </c>
      <c r="DK44" s="237" t="str">
        <f t="shared" si="62"/>
        <v/>
      </c>
      <c r="DL44" s="237" t="str">
        <f t="shared" si="62"/>
        <v/>
      </c>
      <c r="DM44" s="237" t="str">
        <f t="shared" si="62"/>
        <v/>
      </c>
      <c r="DN44" s="237" t="str">
        <f t="shared" si="62"/>
        <v/>
      </c>
      <c r="DO44" s="237" t="str">
        <f t="shared" si="62"/>
        <v/>
      </c>
      <c r="DP44" s="237" t="str">
        <f t="shared" si="62"/>
        <v/>
      </c>
      <c r="DQ44" s="237" t="str">
        <f t="shared" si="61"/>
        <v/>
      </c>
      <c r="DR44" s="237" t="str">
        <f t="shared" si="61"/>
        <v/>
      </c>
      <c r="DS44" s="237" t="str">
        <f t="shared" si="61"/>
        <v/>
      </c>
      <c r="DT44" s="237" t="str">
        <f t="shared" si="61"/>
        <v/>
      </c>
      <c r="DU44" s="237" t="str">
        <f t="shared" si="61"/>
        <v/>
      </c>
      <c r="DV44" s="389"/>
    </row>
    <row r="45" spans="1:126" ht="50.25" thickBot="1" x14ac:dyDescent="0.4">
      <c r="A45" s="651"/>
      <c r="B45" s="281" t="s">
        <v>101</v>
      </c>
      <c r="C45" s="303" t="s">
        <v>15</v>
      </c>
      <c r="D45" s="304" t="s">
        <v>98</v>
      </c>
      <c r="E45" s="254"/>
      <c r="F45" s="389">
        <f>'3 - Saisie Manuelle'!$DK$9</f>
        <v>0</v>
      </c>
      <c r="G45" s="237">
        <f>'3 - Saisie Manuelle'!$DK$10</f>
        <v>0</v>
      </c>
      <c r="H45" s="237">
        <f>'3 - Saisie Manuelle'!$DK$11</f>
        <v>0</v>
      </c>
      <c r="I45" s="237">
        <f>'3 - Saisie Manuelle'!$DK$12</f>
        <v>0</v>
      </c>
      <c r="J45" s="237">
        <f>'3 - Saisie Manuelle'!$DK$13</f>
        <v>0</v>
      </c>
      <c r="K45" s="237">
        <f>'3 - Saisie Manuelle'!$DK$14</f>
        <v>0</v>
      </c>
      <c r="L45" s="237">
        <f>'3 - Saisie Manuelle'!$DK$15</f>
        <v>0</v>
      </c>
      <c r="M45" s="237">
        <f>'3 - Saisie Manuelle'!$DK$16</f>
        <v>0</v>
      </c>
      <c r="N45" s="237">
        <f>'3 - Saisie Manuelle'!$DK$17</f>
        <v>0</v>
      </c>
      <c r="O45" s="237">
        <f>'3 - Saisie Manuelle'!$DK$18</f>
        <v>0</v>
      </c>
      <c r="P45" s="237">
        <f>'3 - Saisie Manuelle'!$DK$19</f>
        <v>0</v>
      </c>
      <c r="Q45" s="237">
        <f>'3 - Saisie Manuelle'!$DK$20</f>
        <v>0</v>
      </c>
      <c r="R45" s="237">
        <f>'3 - Saisie Manuelle'!$DK$21</f>
        <v>0</v>
      </c>
      <c r="S45" s="237">
        <f>'3 - Saisie Manuelle'!$DK$22</f>
        <v>0</v>
      </c>
      <c r="T45" s="237">
        <f>'3 - Saisie Manuelle'!$DK$23</f>
        <v>0</v>
      </c>
      <c r="U45" s="237">
        <f>'3 - Saisie Manuelle'!$DK$24</f>
        <v>0</v>
      </c>
      <c r="V45" s="237">
        <f>'3 - Saisie Manuelle'!$DK$25</f>
        <v>0</v>
      </c>
      <c r="W45" s="237">
        <f>'3 - Saisie Manuelle'!$DK$26</f>
        <v>0</v>
      </c>
      <c r="X45" s="237">
        <f>'3 - Saisie Manuelle'!$DK$27</f>
        <v>0</v>
      </c>
      <c r="Y45" s="237">
        <f>'3 - Saisie Manuelle'!$DK$28</f>
        <v>0</v>
      </c>
      <c r="Z45" s="237">
        <f>'3 - Saisie Manuelle'!$DK$29</f>
        <v>0</v>
      </c>
      <c r="AA45" s="237">
        <f>'3 - Saisie Manuelle'!$DK$30</f>
        <v>0</v>
      </c>
      <c r="AB45" s="237">
        <f>'3 - Saisie Manuelle'!$DK$31</f>
        <v>0</v>
      </c>
      <c r="AC45" s="237">
        <f>'3 - Saisie Manuelle'!$DK$32</f>
        <v>0</v>
      </c>
      <c r="AD45" s="237">
        <f>'3 - Saisie Manuelle'!$DK$33</f>
        <v>0</v>
      </c>
      <c r="AE45" s="237">
        <f>'3 - Saisie Manuelle'!$DK$34</f>
        <v>0</v>
      </c>
      <c r="AF45" s="237">
        <f>'3 - Saisie Manuelle'!$DK$35</f>
        <v>0</v>
      </c>
      <c r="AG45" s="237">
        <f>'3 - Saisie Manuelle'!$DK$36</f>
        <v>0</v>
      </c>
      <c r="AH45" s="237">
        <f>'3 - Saisie Manuelle'!$DK$37</f>
        <v>0</v>
      </c>
      <c r="AI45" s="237">
        <f>'3 - Saisie Manuelle'!$DK$38</f>
        <v>0</v>
      </c>
      <c r="AJ45" s="237">
        <f>'3 - Saisie Manuelle'!$DK$39</f>
        <v>0</v>
      </c>
      <c r="AK45" s="237">
        <f>'3 - Saisie Manuelle'!$DK$40</f>
        <v>0</v>
      </c>
      <c r="AL45" s="237">
        <f>'3 - Saisie Manuelle'!$DK$41</f>
        <v>0</v>
      </c>
      <c r="AM45" s="237">
        <f>'3 - Saisie Manuelle'!$DK$42</f>
        <v>0</v>
      </c>
      <c r="AN45" s="237">
        <f>'3 - Saisie Manuelle'!$DK$43</f>
        <v>0</v>
      </c>
      <c r="AO45" s="237">
        <f>'3 - Saisie Manuelle'!$DK$44</f>
        <v>0</v>
      </c>
      <c r="AP45" s="237">
        <f>'3 - Saisie Manuelle'!$DK$45</f>
        <v>0</v>
      </c>
      <c r="AQ45" s="237">
        <f>'3 - Saisie Manuelle'!$DK$46</f>
        <v>0</v>
      </c>
      <c r="AR45" s="237">
        <f>'3 - Saisie Manuelle'!$DK$47</f>
        <v>0</v>
      </c>
      <c r="AS45" s="237">
        <f>'3 - Saisie Manuelle'!$DK$48</f>
        <v>0</v>
      </c>
      <c r="AT45" s="389" t="str">
        <f>IF($F45="x",$B45,"")</f>
        <v/>
      </c>
      <c r="AU45" s="237" t="str">
        <f>IF($G45="x",$B45,"")</f>
        <v/>
      </c>
      <c r="AV45" s="237" t="str">
        <f>IF($H45="x",$B45,"")</f>
        <v/>
      </c>
      <c r="AW45" s="237" t="str">
        <f>IF($I45="x",$B45,"")</f>
        <v/>
      </c>
      <c r="AX45" s="237" t="str">
        <f>IF($J45="x",$B45,"")</f>
        <v/>
      </c>
      <c r="AY45" s="237" t="str">
        <f>IF($K45="x",$B45,"")</f>
        <v/>
      </c>
      <c r="AZ45" s="237" t="str">
        <f>IF($L45="x",$B45,"")</f>
        <v/>
      </c>
      <c r="BA45" s="237" t="str">
        <f>IF($M45="x",$B45,"")</f>
        <v/>
      </c>
      <c r="BB45" s="237" t="str">
        <f>IF($N45="x",$B45,"")</f>
        <v/>
      </c>
      <c r="BC45" s="237" t="str">
        <f>IF($O45="x",$B45,"")</f>
        <v/>
      </c>
      <c r="BD45" s="237" t="str">
        <f>IF($P45="x",$B45,"")</f>
        <v/>
      </c>
      <c r="BE45" s="237" t="str">
        <f>IF($Q45="x",$B45,"")</f>
        <v/>
      </c>
      <c r="BF45" s="237" t="str">
        <f>IF($R45="x",$B45,"")</f>
        <v/>
      </c>
      <c r="BG45" s="237" t="str">
        <f>IF($S45="x",$B45,"")</f>
        <v/>
      </c>
      <c r="BH45" s="237" t="str">
        <f>IF($T45="x",$B45,"")</f>
        <v/>
      </c>
      <c r="BI45" s="80" t="str">
        <f t="shared" si="15"/>
        <v/>
      </c>
      <c r="BJ45" s="80" t="str">
        <f t="shared" si="16"/>
        <v/>
      </c>
      <c r="BK45" s="80" t="str">
        <f t="shared" si="17"/>
        <v/>
      </c>
      <c r="BL45" s="80" t="str">
        <f t="shared" si="18"/>
        <v/>
      </c>
      <c r="BM45" s="80" t="str">
        <f t="shared" si="19"/>
        <v/>
      </c>
      <c r="BN45" s="80" t="str">
        <f t="shared" si="20"/>
        <v/>
      </c>
      <c r="BO45" s="80" t="str">
        <f t="shared" si="21"/>
        <v/>
      </c>
      <c r="BP45" s="80" t="str">
        <f t="shared" si="22"/>
        <v/>
      </c>
      <c r="BQ45" s="80" t="str">
        <f t="shared" si="23"/>
        <v/>
      </c>
      <c r="BR45" s="80" t="str">
        <f t="shared" si="24"/>
        <v/>
      </c>
      <c r="BS45" s="80" t="str">
        <f t="shared" si="25"/>
        <v/>
      </c>
      <c r="BT45" s="80" t="str">
        <f t="shared" si="26"/>
        <v/>
      </c>
      <c r="BU45" s="80" t="str">
        <f t="shared" si="27"/>
        <v/>
      </c>
      <c r="BV45" s="80" t="str">
        <f t="shared" si="28"/>
        <v/>
      </c>
      <c r="BW45" s="80" t="str">
        <f t="shared" si="29"/>
        <v/>
      </c>
      <c r="BX45" s="80" t="str">
        <f t="shared" si="30"/>
        <v/>
      </c>
      <c r="BY45" s="80" t="str">
        <f t="shared" si="31"/>
        <v/>
      </c>
      <c r="BZ45" s="80" t="str">
        <f t="shared" si="32"/>
        <v/>
      </c>
      <c r="CA45" s="80" t="str">
        <f t="shared" si="33"/>
        <v/>
      </c>
      <c r="CB45" s="80" t="str">
        <f t="shared" si="34"/>
        <v/>
      </c>
      <c r="CC45" s="80" t="str">
        <f t="shared" si="35"/>
        <v/>
      </c>
      <c r="CD45" s="80" t="str">
        <f t="shared" si="36"/>
        <v/>
      </c>
      <c r="CE45" s="80" t="str">
        <f t="shared" si="37"/>
        <v/>
      </c>
      <c r="CF45" s="80" t="str">
        <f t="shared" si="38"/>
        <v/>
      </c>
      <c r="CG45" s="80" t="str">
        <f t="shared" si="39"/>
        <v/>
      </c>
      <c r="CH45" s="389" t="str">
        <f t="shared" si="40"/>
        <v/>
      </c>
      <c r="CI45" s="237" t="str">
        <f t="shared" si="41"/>
        <v/>
      </c>
      <c r="CJ45" s="237" t="str">
        <f t="shared" si="42"/>
        <v/>
      </c>
      <c r="CK45" s="237" t="str">
        <f t="shared" si="43"/>
        <v/>
      </c>
      <c r="CL45" s="237" t="str">
        <f t="shared" si="44"/>
        <v/>
      </c>
      <c r="CM45" s="237" t="str">
        <f t="shared" si="45"/>
        <v/>
      </c>
      <c r="CN45" s="237" t="str">
        <f t="shared" si="46"/>
        <v/>
      </c>
      <c r="CO45" s="237" t="str">
        <f t="shared" si="47"/>
        <v/>
      </c>
      <c r="CP45" s="237" t="str">
        <f t="shared" si="48"/>
        <v/>
      </c>
      <c r="CQ45" s="237" t="str">
        <f t="shared" si="49"/>
        <v/>
      </c>
      <c r="CR45" s="237" t="str">
        <f t="shared" si="50"/>
        <v/>
      </c>
      <c r="CS45" s="237" t="str">
        <f t="shared" si="51"/>
        <v/>
      </c>
      <c r="CT45" s="237" t="str">
        <f t="shared" si="52"/>
        <v/>
      </c>
      <c r="CU45" s="237" t="str">
        <f t="shared" si="53"/>
        <v/>
      </c>
      <c r="CV45" s="237" t="str">
        <f t="shared" si="54"/>
        <v/>
      </c>
      <c r="CW45" s="237" t="str">
        <f t="shared" si="60"/>
        <v/>
      </c>
      <c r="CX45" s="237" t="str">
        <f t="shared" si="60"/>
        <v/>
      </c>
      <c r="CY45" s="237" t="str">
        <f t="shared" si="60"/>
        <v/>
      </c>
      <c r="CZ45" s="237" t="str">
        <f t="shared" si="60"/>
        <v/>
      </c>
      <c r="DA45" s="237" t="str">
        <f t="shared" si="60"/>
        <v/>
      </c>
      <c r="DB45" s="237" t="str">
        <f t="shared" si="62"/>
        <v/>
      </c>
      <c r="DC45" s="237" t="str">
        <f t="shared" si="62"/>
        <v/>
      </c>
      <c r="DD45" s="237" t="str">
        <f t="shared" si="62"/>
        <v/>
      </c>
      <c r="DE45" s="237" t="str">
        <f t="shared" si="62"/>
        <v/>
      </c>
      <c r="DF45" s="237" t="str">
        <f t="shared" si="62"/>
        <v/>
      </c>
      <c r="DG45" s="237" t="str">
        <f t="shared" si="62"/>
        <v/>
      </c>
      <c r="DH45" s="237" t="str">
        <f t="shared" si="62"/>
        <v/>
      </c>
      <c r="DI45" s="237" t="str">
        <f t="shared" si="62"/>
        <v/>
      </c>
      <c r="DJ45" s="237" t="str">
        <f t="shared" si="62"/>
        <v/>
      </c>
      <c r="DK45" s="237" t="str">
        <f t="shared" si="62"/>
        <v/>
      </c>
      <c r="DL45" s="237" t="str">
        <f t="shared" si="62"/>
        <v/>
      </c>
      <c r="DM45" s="237" t="str">
        <f t="shared" si="62"/>
        <v/>
      </c>
      <c r="DN45" s="237" t="str">
        <f t="shared" si="62"/>
        <v/>
      </c>
      <c r="DO45" s="237" t="str">
        <f t="shared" si="62"/>
        <v/>
      </c>
      <c r="DP45" s="237" t="str">
        <f t="shared" si="62"/>
        <v/>
      </c>
      <c r="DQ45" s="237" t="str">
        <f t="shared" si="61"/>
        <v/>
      </c>
      <c r="DR45" s="237" t="str">
        <f t="shared" si="61"/>
        <v/>
      </c>
      <c r="DS45" s="237" t="str">
        <f t="shared" si="61"/>
        <v/>
      </c>
      <c r="DT45" s="237" t="str">
        <f t="shared" si="61"/>
        <v/>
      </c>
      <c r="DU45" s="237" t="str">
        <f t="shared" si="61"/>
        <v/>
      </c>
      <c r="DV45" s="389"/>
    </row>
    <row r="46" spans="1:126" ht="74.25" x14ac:dyDescent="0.35">
      <c r="A46" s="656" t="s">
        <v>104</v>
      </c>
      <c r="B46" s="305" t="s">
        <v>103</v>
      </c>
      <c r="C46" s="275" t="s">
        <v>26</v>
      </c>
      <c r="D46" s="306" t="s">
        <v>102</v>
      </c>
      <c r="E46" s="260"/>
      <c r="F46" s="389">
        <f>'3 - Saisie Manuelle'!$DL$9</f>
        <v>0</v>
      </c>
      <c r="G46" s="237">
        <f>'3 - Saisie Manuelle'!$DL$10</f>
        <v>0</v>
      </c>
      <c r="H46" s="237">
        <f>'3 - Saisie Manuelle'!$DL$11</f>
        <v>0</v>
      </c>
      <c r="I46" s="237">
        <f>'3 - Saisie Manuelle'!$DL$12</f>
        <v>0</v>
      </c>
      <c r="J46" s="237">
        <f>'3 - Saisie Manuelle'!$DL$13</f>
        <v>0</v>
      </c>
      <c r="K46" s="237">
        <f>'3 - Saisie Manuelle'!$DL$14</f>
        <v>0</v>
      </c>
      <c r="L46" s="237">
        <f>'3 - Saisie Manuelle'!$DL$15</f>
        <v>0</v>
      </c>
      <c r="M46" s="237">
        <f>'3 - Saisie Manuelle'!$DL$16</f>
        <v>0</v>
      </c>
      <c r="N46" s="237">
        <f>'3 - Saisie Manuelle'!$DL$17</f>
        <v>0</v>
      </c>
      <c r="O46" s="237">
        <f>'3 - Saisie Manuelle'!$DL$18</f>
        <v>0</v>
      </c>
      <c r="P46" s="237">
        <f>'3 - Saisie Manuelle'!$DL$19</f>
        <v>0</v>
      </c>
      <c r="Q46" s="237">
        <f>'3 - Saisie Manuelle'!$DL$20</f>
        <v>0</v>
      </c>
      <c r="R46" s="237">
        <f>'3 - Saisie Manuelle'!$DL$21</f>
        <v>0</v>
      </c>
      <c r="S46" s="237">
        <f>'3 - Saisie Manuelle'!$DL$22</f>
        <v>0</v>
      </c>
      <c r="T46" s="237">
        <f>'3 - Saisie Manuelle'!$DL$23</f>
        <v>0</v>
      </c>
      <c r="U46" s="237">
        <f>'3 - Saisie Manuelle'!$DL$24</f>
        <v>0</v>
      </c>
      <c r="V46" s="237">
        <f>'3 - Saisie Manuelle'!$DL$25</f>
        <v>0</v>
      </c>
      <c r="W46" s="237">
        <f>'3 - Saisie Manuelle'!$DL$26</f>
        <v>0</v>
      </c>
      <c r="X46" s="237">
        <f>'3 - Saisie Manuelle'!$DL$27</f>
        <v>0</v>
      </c>
      <c r="Y46" s="237">
        <f>'3 - Saisie Manuelle'!$DL$28</f>
        <v>0</v>
      </c>
      <c r="Z46" s="237">
        <f>'3 - Saisie Manuelle'!$DL$29</f>
        <v>0</v>
      </c>
      <c r="AA46" s="237">
        <f>'3 - Saisie Manuelle'!$DL$30</f>
        <v>0</v>
      </c>
      <c r="AB46" s="237">
        <f>'3 - Saisie Manuelle'!$DL$31</f>
        <v>0</v>
      </c>
      <c r="AC46" s="237">
        <f>'3 - Saisie Manuelle'!$DL$32</f>
        <v>0</v>
      </c>
      <c r="AD46" s="237">
        <f>'3 - Saisie Manuelle'!$DL$33</f>
        <v>0</v>
      </c>
      <c r="AE46" s="237">
        <f>'3 - Saisie Manuelle'!$DL$34</f>
        <v>0</v>
      </c>
      <c r="AF46" s="237">
        <f>'3 - Saisie Manuelle'!$DL$35</f>
        <v>0</v>
      </c>
      <c r="AG46" s="237">
        <f>'3 - Saisie Manuelle'!$DL$36</f>
        <v>0</v>
      </c>
      <c r="AH46" s="237">
        <f>'3 - Saisie Manuelle'!$DL$37</f>
        <v>0</v>
      </c>
      <c r="AI46" s="237">
        <f>'3 - Saisie Manuelle'!$DL$38</f>
        <v>0</v>
      </c>
      <c r="AJ46" s="237">
        <f>'3 - Saisie Manuelle'!$DL$39</f>
        <v>0</v>
      </c>
      <c r="AK46" s="237">
        <f>'3 - Saisie Manuelle'!$DL$40</f>
        <v>0</v>
      </c>
      <c r="AL46" s="237">
        <f>'3 - Saisie Manuelle'!$DL$41</f>
        <v>0</v>
      </c>
      <c r="AM46" s="237">
        <f>'3 - Saisie Manuelle'!$DL$42</f>
        <v>0</v>
      </c>
      <c r="AN46" s="237">
        <f>'3 - Saisie Manuelle'!$DL$43</f>
        <v>0</v>
      </c>
      <c r="AO46" s="237">
        <f>'3 - Saisie Manuelle'!$DL$44</f>
        <v>0</v>
      </c>
      <c r="AP46" s="237">
        <f>'3 - Saisie Manuelle'!$DL$45</f>
        <v>0</v>
      </c>
      <c r="AQ46" s="237">
        <f>'3 - Saisie Manuelle'!$DL$46</f>
        <v>0</v>
      </c>
      <c r="AR46" s="237">
        <f>'3 - Saisie Manuelle'!$DL$47</f>
        <v>0</v>
      </c>
      <c r="AS46" s="237">
        <f>'3 - Saisie Manuelle'!$DL$48</f>
        <v>0</v>
      </c>
      <c r="AT46" s="389" t="str">
        <f>IF($F46="x",$B46,"")</f>
        <v/>
      </c>
      <c r="AU46" s="237" t="str">
        <f>IF($G46="x",$B46,"")</f>
        <v/>
      </c>
      <c r="AV46" s="237" t="str">
        <f>IF($H46="x",$B46,"")</f>
        <v/>
      </c>
      <c r="AW46" s="237" t="str">
        <f>IF($I46="x",$B46,"")</f>
        <v/>
      </c>
      <c r="AX46" s="237" t="str">
        <f>IF($J46="x",$B46,"")</f>
        <v/>
      </c>
      <c r="AY46" s="237" t="str">
        <f>IF($K46="x",$B46,"")</f>
        <v/>
      </c>
      <c r="AZ46" s="237" t="str">
        <f>IF($L46="x",$B46,"")</f>
        <v/>
      </c>
      <c r="BA46" s="237" t="str">
        <f>IF($M46="x",$B46,"")</f>
        <v/>
      </c>
      <c r="BB46" s="237" t="str">
        <f>IF($N46="x",$B46,"")</f>
        <v/>
      </c>
      <c r="BC46" s="237" t="str">
        <f>IF($O46="x",$B46,"")</f>
        <v/>
      </c>
      <c r="BD46" s="237" t="str">
        <f>IF($P46="x",$B46,"")</f>
        <v/>
      </c>
      <c r="BE46" s="237" t="str">
        <f>IF($Q46="x",$B46,"")</f>
        <v/>
      </c>
      <c r="BF46" s="237" t="str">
        <f>IF($R46="x",$B46,"")</f>
        <v/>
      </c>
      <c r="BG46" s="237" t="str">
        <f>IF($S46="x",$B46,"")</f>
        <v/>
      </c>
      <c r="BH46" s="237" t="str">
        <f>IF($T46="x",$B46,"")</f>
        <v/>
      </c>
      <c r="BI46" s="80" t="str">
        <f t="shared" si="15"/>
        <v/>
      </c>
      <c r="BJ46" s="80" t="str">
        <f t="shared" si="16"/>
        <v/>
      </c>
      <c r="BK46" s="80" t="str">
        <f t="shared" si="17"/>
        <v/>
      </c>
      <c r="BL46" s="80" t="str">
        <f t="shared" si="18"/>
        <v/>
      </c>
      <c r="BM46" s="80" t="str">
        <f t="shared" si="19"/>
        <v/>
      </c>
      <c r="BN46" s="80" t="str">
        <f t="shared" si="20"/>
        <v/>
      </c>
      <c r="BO46" s="80" t="str">
        <f t="shared" si="21"/>
        <v/>
      </c>
      <c r="BP46" s="80" t="str">
        <f t="shared" si="22"/>
        <v/>
      </c>
      <c r="BQ46" s="80" t="str">
        <f t="shared" si="23"/>
        <v/>
      </c>
      <c r="BR46" s="80" t="str">
        <f t="shared" si="24"/>
        <v/>
      </c>
      <c r="BS46" s="80" t="str">
        <f t="shared" si="25"/>
        <v/>
      </c>
      <c r="BT46" s="80" t="str">
        <f t="shared" si="26"/>
        <v/>
      </c>
      <c r="BU46" s="80" t="str">
        <f t="shared" si="27"/>
        <v/>
      </c>
      <c r="BV46" s="80" t="str">
        <f t="shared" si="28"/>
        <v/>
      </c>
      <c r="BW46" s="80" t="str">
        <f t="shared" si="29"/>
        <v/>
      </c>
      <c r="BX46" s="80" t="str">
        <f t="shared" si="30"/>
        <v/>
      </c>
      <c r="BY46" s="80" t="str">
        <f t="shared" si="31"/>
        <v/>
      </c>
      <c r="BZ46" s="80" t="str">
        <f t="shared" si="32"/>
        <v/>
      </c>
      <c r="CA46" s="80" t="str">
        <f t="shared" si="33"/>
        <v/>
      </c>
      <c r="CB46" s="80" t="str">
        <f t="shared" si="34"/>
        <v/>
      </c>
      <c r="CC46" s="80" t="str">
        <f t="shared" si="35"/>
        <v/>
      </c>
      <c r="CD46" s="80" t="str">
        <f t="shared" si="36"/>
        <v/>
      </c>
      <c r="CE46" s="80" t="str">
        <f t="shared" si="37"/>
        <v/>
      </c>
      <c r="CF46" s="80" t="str">
        <f t="shared" si="38"/>
        <v/>
      </c>
      <c r="CG46" s="80" t="str">
        <f t="shared" si="39"/>
        <v/>
      </c>
      <c r="CH46" s="389" t="str">
        <f t="shared" si="40"/>
        <v/>
      </c>
      <c r="CI46" s="237" t="str">
        <f t="shared" si="41"/>
        <v/>
      </c>
      <c r="CJ46" s="237" t="str">
        <f t="shared" si="42"/>
        <v/>
      </c>
      <c r="CK46" s="237" t="str">
        <f t="shared" si="43"/>
        <v/>
      </c>
      <c r="CL46" s="237" t="str">
        <f t="shared" si="44"/>
        <v/>
      </c>
      <c r="CM46" s="237" t="str">
        <f t="shared" si="45"/>
        <v/>
      </c>
      <c r="CN46" s="237" t="str">
        <f t="shared" si="46"/>
        <v/>
      </c>
      <c r="CO46" s="237" t="str">
        <f t="shared" si="47"/>
        <v/>
      </c>
      <c r="CP46" s="237" t="str">
        <f t="shared" si="48"/>
        <v/>
      </c>
      <c r="CQ46" s="237" t="str">
        <f t="shared" si="49"/>
        <v/>
      </c>
      <c r="CR46" s="237" t="str">
        <f t="shared" si="50"/>
        <v/>
      </c>
      <c r="CS46" s="237" t="str">
        <f t="shared" si="51"/>
        <v/>
      </c>
      <c r="CT46" s="237" t="str">
        <f t="shared" si="52"/>
        <v/>
      </c>
      <c r="CU46" s="237" t="str">
        <f t="shared" si="53"/>
        <v/>
      </c>
      <c r="CV46" s="237" t="str">
        <f t="shared" si="54"/>
        <v/>
      </c>
      <c r="CW46" s="237" t="str">
        <f t="shared" si="60"/>
        <v/>
      </c>
      <c r="CX46" s="237" t="str">
        <f t="shared" si="60"/>
        <v/>
      </c>
      <c r="CY46" s="237" t="str">
        <f t="shared" si="60"/>
        <v/>
      </c>
      <c r="CZ46" s="237" t="str">
        <f t="shared" si="60"/>
        <v/>
      </c>
      <c r="DA46" s="237" t="str">
        <f t="shared" si="60"/>
        <v/>
      </c>
      <c r="DB46" s="237" t="str">
        <f t="shared" si="62"/>
        <v/>
      </c>
      <c r="DC46" s="237" t="str">
        <f t="shared" si="62"/>
        <v/>
      </c>
      <c r="DD46" s="237" t="str">
        <f t="shared" si="62"/>
        <v/>
      </c>
      <c r="DE46" s="237" t="str">
        <f t="shared" si="62"/>
        <v/>
      </c>
      <c r="DF46" s="237" t="str">
        <f t="shared" si="62"/>
        <v/>
      </c>
      <c r="DG46" s="237" t="str">
        <f t="shared" si="62"/>
        <v/>
      </c>
      <c r="DH46" s="237" t="str">
        <f t="shared" si="62"/>
        <v/>
      </c>
      <c r="DI46" s="237" t="str">
        <f t="shared" si="62"/>
        <v/>
      </c>
      <c r="DJ46" s="237" t="str">
        <f t="shared" si="62"/>
        <v/>
      </c>
      <c r="DK46" s="237" t="str">
        <f t="shared" si="62"/>
        <v/>
      </c>
      <c r="DL46" s="237" t="str">
        <f t="shared" si="62"/>
        <v/>
      </c>
      <c r="DM46" s="237" t="str">
        <f t="shared" si="62"/>
        <v/>
      </c>
      <c r="DN46" s="237" t="str">
        <f t="shared" si="62"/>
        <v/>
      </c>
      <c r="DO46" s="237" t="str">
        <f t="shared" si="62"/>
        <v/>
      </c>
      <c r="DP46" s="237" t="str">
        <f t="shared" si="62"/>
        <v/>
      </c>
      <c r="DQ46" s="237" t="str">
        <f t="shared" si="61"/>
        <v/>
      </c>
      <c r="DR46" s="237" t="str">
        <f t="shared" si="61"/>
        <v/>
      </c>
      <c r="DS46" s="237" t="str">
        <f t="shared" si="61"/>
        <v/>
      </c>
      <c r="DT46" s="237" t="str">
        <f t="shared" si="61"/>
        <v/>
      </c>
      <c r="DU46" s="237" t="str">
        <f t="shared" si="61"/>
        <v/>
      </c>
      <c r="DV46" s="389"/>
    </row>
    <row r="47" spans="1:126" ht="51.75" customHeight="1" thickBot="1" x14ac:dyDescent="0.4">
      <c r="A47" s="657"/>
      <c r="B47" s="307" t="s">
        <v>109</v>
      </c>
      <c r="C47" s="286" t="s">
        <v>343</v>
      </c>
      <c r="D47" s="308" t="s">
        <v>342</v>
      </c>
      <c r="E47" s="261"/>
      <c r="F47" s="389">
        <f>'3 - Saisie Manuelle'!$DM$9</f>
        <v>0</v>
      </c>
      <c r="G47" s="237">
        <f>'3 - Saisie Manuelle'!$DM$10</f>
        <v>0</v>
      </c>
      <c r="H47" s="237">
        <f>'3 - Saisie Manuelle'!$DM$11</f>
        <v>0</v>
      </c>
      <c r="I47" s="237">
        <f>'3 - Saisie Manuelle'!$DM$12</f>
        <v>0</v>
      </c>
      <c r="J47" s="237">
        <f>'3 - Saisie Manuelle'!$DM$13</f>
        <v>0</v>
      </c>
      <c r="K47" s="237">
        <f>'3 - Saisie Manuelle'!$DM$14</f>
        <v>0</v>
      </c>
      <c r="L47" s="237">
        <f>'3 - Saisie Manuelle'!$DM$15</f>
        <v>0</v>
      </c>
      <c r="M47" s="237">
        <f>'3 - Saisie Manuelle'!$DM$16</f>
        <v>0</v>
      </c>
      <c r="N47" s="237">
        <f>'3 - Saisie Manuelle'!$DM$17</f>
        <v>0</v>
      </c>
      <c r="O47" s="237">
        <f>'3 - Saisie Manuelle'!$DM$18</f>
        <v>0</v>
      </c>
      <c r="P47" s="237">
        <f>'3 - Saisie Manuelle'!$DM$19</f>
        <v>0</v>
      </c>
      <c r="Q47" s="237">
        <f>'3 - Saisie Manuelle'!$DM$20</f>
        <v>0</v>
      </c>
      <c r="R47" s="237">
        <f>'3 - Saisie Manuelle'!$DM$21</f>
        <v>0</v>
      </c>
      <c r="S47" s="237">
        <f>'3 - Saisie Manuelle'!$DM$22</f>
        <v>0</v>
      </c>
      <c r="T47" s="237">
        <f>'3 - Saisie Manuelle'!$DM$23</f>
        <v>0</v>
      </c>
      <c r="U47" s="237">
        <f>'3 - Saisie Manuelle'!$DM$24</f>
        <v>0</v>
      </c>
      <c r="V47" s="237">
        <f>'3 - Saisie Manuelle'!$DM$25</f>
        <v>0</v>
      </c>
      <c r="W47" s="237">
        <f>'3 - Saisie Manuelle'!$DM$26</f>
        <v>0</v>
      </c>
      <c r="X47" s="237">
        <f>'3 - Saisie Manuelle'!$DM$27</f>
        <v>0</v>
      </c>
      <c r="Y47" s="237">
        <f>'3 - Saisie Manuelle'!$DM$28</f>
        <v>0</v>
      </c>
      <c r="Z47" s="237">
        <f>'3 - Saisie Manuelle'!$DM$29</f>
        <v>0</v>
      </c>
      <c r="AA47" s="237">
        <f>'3 - Saisie Manuelle'!$DM$30</f>
        <v>0</v>
      </c>
      <c r="AB47" s="237">
        <f>'3 - Saisie Manuelle'!$DM$31</f>
        <v>0</v>
      </c>
      <c r="AC47" s="237">
        <f>'3 - Saisie Manuelle'!$DM$32</f>
        <v>0</v>
      </c>
      <c r="AD47" s="237">
        <f>'3 - Saisie Manuelle'!$DM$33</f>
        <v>0</v>
      </c>
      <c r="AE47" s="237">
        <f>'3 - Saisie Manuelle'!$DM$34</f>
        <v>0</v>
      </c>
      <c r="AF47" s="237">
        <f>'3 - Saisie Manuelle'!$DM$35</f>
        <v>0</v>
      </c>
      <c r="AG47" s="237">
        <f>'3 - Saisie Manuelle'!$DM$36</f>
        <v>0</v>
      </c>
      <c r="AH47" s="237">
        <f>'3 - Saisie Manuelle'!$DM$37</f>
        <v>0</v>
      </c>
      <c r="AI47" s="237">
        <f>'3 - Saisie Manuelle'!$DM$38</f>
        <v>0</v>
      </c>
      <c r="AJ47" s="237">
        <f>'3 - Saisie Manuelle'!$DM$39</f>
        <v>0</v>
      </c>
      <c r="AK47" s="237">
        <f>'3 - Saisie Manuelle'!$DM$40</f>
        <v>0</v>
      </c>
      <c r="AL47" s="237">
        <f>'3 - Saisie Manuelle'!$DM$41</f>
        <v>0</v>
      </c>
      <c r="AM47" s="237">
        <f>'3 - Saisie Manuelle'!$DM$42</f>
        <v>0</v>
      </c>
      <c r="AN47" s="237">
        <f>'3 - Saisie Manuelle'!$DM$43</f>
        <v>0</v>
      </c>
      <c r="AO47" s="237">
        <f>'3 - Saisie Manuelle'!$DM$44</f>
        <v>0</v>
      </c>
      <c r="AP47" s="237">
        <f>'3 - Saisie Manuelle'!$DM$45</f>
        <v>0</v>
      </c>
      <c r="AQ47" s="237">
        <f>'3 - Saisie Manuelle'!$DM$46</f>
        <v>0</v>
      </c>
      <c r="AR47" s="237">
        <f>'3 - Saisie Manuelle'!$DM$47</f>
        <v>0</v>
      </c>
      <c r="AS47" s="237">
        <f>'3 - Saisie Manuelle'!$DM$48</f>
        <v>0</v>
      </c>
      <c r="AT47" s="389" t="str">
        <f t="shared" si="0"/>
        <v/>
      </c>
      <c r="AU47" s="237" t="str">
        <f t="shared" si="1"/>
        <v/>
      </c>
      <c r="AV47" s="237" t="str">
        <f t="shared" si="2"/>
        <v/>
      </c>
      <c r="AW47" s="237" t="str">
        <f t="shared" si="3"/>
        <v/>
      </c>
      <c r="AX47" s="237" t="str">
        <f t="shared" si="4"/>
        <v/>
      </c>
      <c r="AY47" s="237" t="str">
        <f t="shared" si="5"/>
        <v/>
      </c>
      <c r="AZ47" s="237" t="str">
        <f t="shared" si="6"/>
        <v/>
      </c>
      <c r="BA47" s="237" t="str">
        <f t="shared" si="7"/>
        <v/>
      </c>
      <c r="BB47" s="237" t="str">
        <f t="shared" si="8"/>
        <v/>
      </c>
      <c r="BC47" s="237" t="str">
        <f t="shared" si="9"/>
        <v/>
      </c>
      <c r="BD47" s="237" t="str">
        <f t="shared" si="10"/>
        <v/>
      </c>
      <c r="BE47" s="237" t="str">
        <f t="shared" si="11"/>
        <v/>
      </c>
      <c r="BF47" s="237" t="str">
        <f t="shared" si="12"/>
        <v/>
      </c>
      <c r="BG47" s="237" t="str">
        <f t="shared" si="13"/>
        <v/>
      </c>
      <c r="BH47" s="237" t="str">
        <f t="shared" si="14"/>
        <v/>
      </c>
      <c r="BI47" s="80" t="str">
        <f t="shared" si="15"/>
        <v/>
      </c>
      <c r="BJ47" s="80" t="str">
        <f t="shared" si="16"/>
        <v/>
      </c>
      <c r="BK47" s="80" t="str">
        <f t="shared" si="17"/>
        <v/>
      </c>
      <c r="BL47" s="80" t="str">
        <f t="shared" si="18"/>
        <v/>
      </c>
      <c r="BM47" s="80" t="str">
        <f t="shared" si="19"/>
        <v/>
      </c>
      <c r="BN47" s="80" t="str">
        <f t="shared" si="20"/>
        <v/>
      </c>
      <c r="BO47" s="80" t="str">
        <f t="shared" si="21"/>
        <v/>
      </c>
      <c r="BP47" s="80" t="str">
        <f t="shared" si="22"/>
        <v/>
      </c>
      <c r="BQ47" s="80" t="str">
        <f t="shared" si="23"/>
        <v/>
      </c>
      <c r="BR47" s="80" t="str">
        <f t="shared" si="24"/>
        <v/>
      </c>
      <c r="BS47" s="80" t="str">
        <f t="shared" si="25"/>
        <v/>
      </c>
      <c r="BT47" s="80" t="str">
        <f t="shared" si="26"/>
        <v/>
      </c>
      <c r="BU47" s="80" t="str">
        <f t="shared" si="27"/>
        <v/>
      </c>
      <c r="BV47" s="80" t="str">
        <f t="shared" si="28"/>
        <v/>
      </c>
      <c r="BW47" s="80" t="str">
        <f t="shared" si="29"/>
        <v/>
      </c>
      <c r="BX47" s="80" t="str">
        <f t="shared" si="30"/>
        <v/>
      </c>
      <c r="BY47" s="80" t="str">
        <f t="shared" si="31"/>
        <v/>
      </c>
      <c r="BZ47" s="80" t="str">
        <f t="shared" si="32"/>
        <v/>
      </c>
      <c r="CA47" s="80" t="str">
        <f t="shared" si="33"/>
        <v/>
      </c>
      <c r="CB47" s="80" t="str">
        <f t="shared" si="34"/>
        <v/>
      </c>
      <c r="CC47" s="80" t="str">
        <f t="shared" si="35"/>
        <v/>
      </c>
      <c r="CD47" s="80" t="str">
        <f t="shared" si="36"/>
        <v/>
      </c>
      <c r="CE47" s="80" t="str">
        <f t="shared" si="37"/>
        <v/>
      </c>
      <c r="CF47" s="80" t="str">
        <f t="shared" si="38"/>
        <v/>
      </c>
      <c r="CG47" s="80" t="str">
        <f t="shared" si="39"/>
        <v/>
      </c>
      <c r="CH47" s="389" t="str">
        <f t="shared" si="40"/>
        <v/>
      </c>
      <c r="CI47" s="237" t="str">
        <f t="shared" si="41"/>
        <v/>
      </c>
      <c r="CJ47" s="237" t="str">
        <f t="shared" si="42"/>
        <v/>
      </c>
      <c r="CK47" s="237" t="str">
        <f t="shared" si="43"/>
        <v/>
      </c>
      <c r="CL47" s="237" t="str">
        <f t="shared" si="44"/>
        <v/>
      </c>
      <c r="CM47" s="237" t="str">
        <f t="shared" si="45"/>
        <v/>
      </c>
      <c r="CN47" s="237" t="str">
        <f t="shared" si="46"/>
        <v/>
      </c>
      <c r="CO47" s="237" t="str">
        <f t="shared" si="47"/>
        <v/>
      </c>
      <c r="CP47" s="237" t="str">
        <f t="shared" si="48"/>
        <v/>
      </c>
      <c r="CQ47" s="237" t="str">
        <f t="shared" si="49"/>
        <v/>
      </c>
      <c r="CR47" s="237" t="str">
        <f t="shared" si="50"/>
        <v/>
      </c>
      <c r="CS47" s="237" t="str">
        <f t="shared" si="51"/>
        <v/>
      </c>
      <c r="CT47" s="237" t="str">
        <f t="shared" si="52"/>
        <v/>
      </c>
      <c r="CU47" s="237" t="str">
        <f t="shared" si="53"/>
        <v/>
      </c>
      <c r="CV47" s="237" t="str">
        <f t="shared" si="54"/>
        <v/>
      </c>
      <c r="CW47" s="237" t="str">
        <f t="shared" si="60"/>
        <v/>
      </c>
      <c r="CX47" s="237" t="str">
        <f t="shared" si="60"/>
        <v/>
      </c>
      <c r="CY47" s="237" t="str">
        <f t="shared" si="60"/>
        <v/>
      </c>
      <c r="CZ47" s="237" t="str">
        <f t="shared" si="60"/>
        <v/>
      </c>
      <c r="DA47" s="237" t="str">
        <f t="shared" si="60"/>
        <v/>
      </c>
      <c r="DB47" s="237" t="str">
        <f t="shared" si="62"/>
        <v/>
      </c>
      <c r="DC47" s="237" t="str">
        <f t="shared" si="62"/>
        <v/>
      </c>
      <c r="DD47" s="237" t="str">
        <f t="shared" si="62"/>
        <v/>
      </c>
      <c r="DE47" s="237" t="str">
        <f t="shared" si="62"/>
        <v/>
      </c>
      <c r="DF47" s="237" t="str">
        <f t="shared" si="62"/>
        <v/>
      </c>
      <c r="DG47" s="237" t="str">
        <f t="shared" si="62"/>
        <v/>
      </c>
      <c r="DH47" s="237" t="str">
        <f t="shared" si="62"/>
        <v/>
      </c>
      <c r="DI47" s="237" t="str">
        <f t="shared" si="62"/>
        <v/>
      </c>
      <c r="DJ47" s="237" t="str">
        <f t="shared" si="62"/>
        <v/>
      </c>
      <c r="DK47" s="237" t="str">
        <f t="shared" si="62"/>
        <v/>
      </c>
      <c r="DL47" s="237" t="str">
        <f t="shared" si="62"/>
        <v/>
      </c>
      <c r="DM47" s="237" t="str">
        <f t="shared" si="62"/>
        <v/>
      </c>
      <c r="DN47" s="237" t="str">
        <f t="shared" si="62"/>
        <v/>
      </c>
      <c r="DO47" s="237" t="str">
        <f t="shared" si="62"/>
        <v/>
      </c>
      <c r="DP47" s="237" t="str">
        <f t="shared" si="62"/>
        <v/>
      </c>
      <c r="DQ47" s="237" t="str">
        <f t="shared" si="61"/>
        <v/>
      </c>
      <c r="DR47" s="237" t="str">
        <f t="shared" si="61"/>
        <v/>
      </c>
      <c r="DS47" s="237" t="str">
        <f t="shared" si="61"/>
        <v/>
      </c>
      <c r="DT47" s="237" t="str">
        <f t="shared" si="61"/>
        <v/>
      </c>
      <c r="DU47" s="237" t="str">
        <f t="shared" si="61"/>
        <v/>
      </c>
      <c r="DV47" s="389"/>
    </row>
    <row r="48" spans="1:126" ht="50.25" thickBot="1" x14ac:dyDescent="0.4">
      <c r="A48" s="652" t="s">
        <v>105</v>
      </c>
      <c r="B48" s="311" t="s">
        <v>241</v>
      </c>
      <c r="C48" s="312" t="s">
        <v>113</v>
      </c>
      <c r="D48" s="313" t="s">
        <v>344</v>
      </c>
      <c r="E48" s="254"/>
      <c r="F48" s="389">
        <f>'3 - Saisie Manuelle'!$DN$9</f>
        <v>0</v>
      </c>
      <c r="G48" s="237">
        <f>'3 - Saisie Manuelle'!$DN$10</f>
        <v>0</v>
      </c>
      <c r="H48" s="237">
        <f>'3 - Saisie Manuelle'!$DN$11</f>
        <v>0</v>
      </c>
      <c r="I48" s="237">
        <f>'3 - Saisie Manuelle'!$DN$12</f>
        <v>0</v>
      </c>
      <c r="J48" s="237">
        <f>'3 - Saisie Manuelle'!$DN$13</f>
        <v>0</v>
      </c>
      <c r="K48" s="237">
        <f>'3 - Saisie Manuelle'!$DN$14</f>
        <v>0</v>
      </c>
      <c r="L48" s="237">
        <f>'3 - Saisie Manuelle'!$DN$15</f>
        <v>0</v>
      </c>
      <c r="M48" s="237">
        <f>'3 - Saisie Manuelle'!$DN$16</f>
        <v>0</v>
      </c>
      <c r="N48" s="237">
        <f>'3 - Saisie Manuelle'!$DN$17</f>
        <v>0</v>
      </c>
      <c r="O48" s="237">
        <f>'3 - Saisie Manuelle'!$DN$18</f>
        <v>0</v>
      </c>
      <c r="P48" s="237">
        <f>'3 - Saisie Manuelle'!$DN$19</f>
        <v>0</v>
      </c>
      <c r="Q48" s="237">
        <f>'3 - Saisie Manuelle'!$DN$20</f>
        <v>0</v>
      </c>
      <c r="R48" s="237">
        <f>'3 - Saisie Manuelle'!$DN$21</f>
        <v>0</v>
      </c>
      <c r="S48" s="237">
        <f>'3 - Saisie Manuelle'!$DN$22</f>
        <v>0</v>
      </c>
      <c r="T48" s="237">
        <f>'3 - Saisie Manuelle'!$DN$23</f>
        <v>0</v>
      </c>
      <c r="U48" s="237">
        <f>'3 - Saisie Manuelle'!$DN$24</f>
        <v>0</v>
      </c>
      <c r="V48" s="237">
        <f>'3 - Saisie Manuelle'!$DN$25</f>
        <v>0</v>
      </c>
      <c r="W48" s="237">
        <f>'3 - Saisie Manuelle'!$DN$26</f>
        <v>0</v>
      </c>
      <c r="X48" s="237">
        <f>'3 - Saisie Manuelle'!$DN$27</f>
        <v>0</v>
      </c>
      <c r="Y48" s="237">
        <f>'3 - Saisie Manuelle'!$DN$28</f>
        <v>0</v>
      </c>
      <c r="Z48" s="237">
        <f>'3 - Saisie Manuelle'!$DN$29</f>
        <v>0</v>
      </c>
      <c r="AA48" s="237">
        <f>'3 - Saisie Manuelle'!$DN$30</f>
        <v>0</v>
      </c>
      <c r="AB48" s="237">
        <f>'3 - Saisie Manuelle'!$DN$31</f>
        <v>0</v>
      </c>
      <c r="AC48" s="237">
        <f>'3 - Saisie Manuelle'!$DN$32</f>
        <v>0</v>
      </c>
      <c r="AD48" s="237">
        <f>'3 - Saisie Manuelle'!$DN$33</f>
        <v>0</v>
      </c>
      <c r="AE48" s="237">
        <f>'3 - Saisie Manuelle'!$DN$34</f>
        <v>0</v>
      </c>
      <c r="AF48" s="237">
        <f>'3 - Saisie Manuelle'!$DN$35</f>
        <v>0</v>
      </c>
      <c r="AG48" s="237">
        <f>'3 - Saisie Manuelle'!$DN$36</f>
        <v>0</v>
      </c>
      <c r="AH48" s="237">
        <f>'3 - Saisie Manuelle'!$DN$37</f>
        <v>0</v>
      </c>
      <c r="AI48" s="237">
        <f>'3 - Saisie Manuelle'!$DN$38</f>
        <v>0</v>
      </c>
      <c r="AJ48" s="237">
        <f>'3 - Saisie Manuelle'!$DN$39</f>
        <v>0</v>
      </c>
      <c r="AK48" s="237">
        <f>'3 - Saisie Manuelle'!$DN$40</f>
        <v>0</v>
      </c>
      <c r="AL48" s="237">
        <f>'3 - Saisie Manuelle'!$DN$41</f>
        <v>0</v>
      </c>
      <c r="AM48" s="237">
        <f>'3 - Saisie Manuelle'!$DN$42</f>
        <v>0</v>
      </c>
      <c r="AN48" s="237">
        <f>'3 - Saisie Manuelle'!$DN$43</f>
        <v>0</v>
      </c>
      <c r="AO48" s="237">
        <f>'3 - Saisie Manuelle'!$DN$44</f>
        <v>0</v>
      </c>
      <c r="AP48" s="237">
        <f>'3 - Saisie Manuelle'!$DN$45</f>
        <v>0</v>
      </c>
      <c r="AQ48" s="237">
        <f>'3 - Saisie Manuelle'!$DN$46</f>
        <v>0</v>
      </c>
      <c r="AR48" s="237">
        <f>'3 - Saisie Manuelle'!$DN$47</f>
        <v>0</v>
      </c>
      <c r="AS48" s="237">
        <f>'3 - Saisie Manuelle'!$DN$48</f>
        <v>0</v>
      </c>
      <c r="AT48" s="389" t="str">
        <f>IF($F48="x",$B48,"")</f>
        <v/>
      </c>
      <c r="AU48" s="237" t="str">
        <f>IF($G48="x",$B48,"")</f>
        <v/>
      </c>
      <c r="AV48" s="237" t="str">
        <f>IF($H48="x",$B48,"")</f>
        <v/>
      </c>
      <c r="AW48" s="237" t="str">
        <f>IF($I48="x",$B48,"")</f>
        <v/>
      </c>
      <c r="AX48" s="237" t="str">
        <f>IF($J48="x",$B48,"")</f>
        <v/>
      </c>
      <c r="AY48" s="237" t="str">
        <f>IF($K48="x",$B48,"")</f>
        <v/>
      </c>
      <c r="AZ48" s="237" t="str">
        <f>IF($L48="x",$B48,"")</f>
        <v/>
      </c>
      <c r="BA48" s="237" t="str">
        <f>IF($M48="x",$B48,"")</f>
        <v/>
      </c>
      <c r="BB48" s="237" t="str">
        <f>IF($N48="x",$B48,"")</f>
        <v/>
      </c>
      <c r="BC48" s="237" t="str">
        <f>IF($O48="x",$B48,"")</f>
        <v/>
      </c>
      <c r="BD48" s="237" t="str">
        <f>IF($P48="x",$B48,"")</f>
        <v/>
      </c>
      <c r="BE48" s="237" t="str">
        <f>IF($Q48="x",$B48,"")</f>
        <v/>
      </c>
      <c r="BF48" s="237" t="str">
        <f>IF($R48="x",$B48,"")</f>
        <v/>
      </c>
      <c r="BG48" s="237" t="str">
        <f>IF($S48="x",$B48,"")</f>
        <v/>
      </c>
      <c r="BH48" s="237" t="str">
        <f>IF($T48="x",$B48,"")</f>
        <v/>
      </c>
      <c r="BI48" s="80" t="str">
        <f t="shared" si="15"/>
        <v/>
      </c>
      <c r="BJ48" s="80" t="str">
        <f t="shared" si="16"/>
        <v/>
      </c>
      <c r="BK48" s="80" t="str">
        <f t="shared" si="17"/>
        <v/>
      </c>
      <c r="BL48" s="80" t="str">
        <f t="shared" si="18"/>
        <v/>
      </c>
      <c r="BM48" s="80" t="str">
        <f t="shared" si="19"/>
        <v/>
      </c>
      <c r="BN48" s="80" t="str">
        <f t="shared" si="20"/>
        <v/>
      </c>
      <c r="BO48" s="80" t="str">
        <f t="shared" si="21"/>
        <v/>
      </c>
      <c r="BP48" s="80" t="str">
        <f t="shared" si="22"/>
        <v/>
      </c>
      <c r="BQ48" s="80" t="str">
        <f t="shared" si="23"/>
        <v/>
      </c>
      <c r="BR48" s="80" t="str">
        <f t="shared" si="24"/>
        <v/>
      </c>
      <c r="BS48" s="80" t="str">
        <f t="shared" si="25"/>
        <v/>
      </c>
      <c r="BT48" s="80" t="str">
        <f t="shared" si="26"/>
        <v/>
      </c>
      <c r="BU48" s="80" t="str">
        <f t="shared" si="27"/>
        <v/>
      </c>
      <c r="BV48" s="80" t="str">
        <f t="shared" si="28"/>
        <v/>
      </c>
      <c r="BW48" s="80" t="str">
        <f t="shared" si="29"/>
        <v/>
      </c>
      <c r="BX48" s="80" t="str">
        <f t="shared" si="30"/>
        <v/>
      </c>
      <c r="BY48" s="80" t="str">
        <f t="shared" si="31"/>
        <v/>
      </c>
      <c r="BZ48" s="80" t="str">
        <f t="shared" si="32"/>
        <v/>
      </c>
      <c r="CA48" s="80" t="str">
        <f t="shared" si="33"/>
        <v/>
      </c>
      <c r="CB48" s="80" t="str">
        <f t="shared" si="34"/>
        <v/>
      </c>
      <c r="CC48" s="80" t="str">
        <f t="shared" si="35"/>
        <v/>
      </c>
      <c r="CD48" s="80" t="str">
        <f t="shared" si="36"/>
        <v/>
      </c>
      <c r="CE48" s="80" t="str">
        <f t="shared" si="37"/>
        <v/>
      </c>
      <c r="CF48" s="80" t="str">
        <f t="shared" si="38"/>
        <v/>
      </c>
      <c r="CG48" s="80" t="str">
        <f t="shared" si="39"/>
        <v/>
      </c>
      <c r="CH48" s="389" t="str">
        <f t="shared" si="40"/>
        <v/>
      </c>
      <c r="CI48" s="237" t="str">
        <f t="shared" si="41"/>
        <v/>
      </c>
      <c r="CJ48" s="237" t="str">
        <f t="shared" si="42"/>
        <v/>
      </c>
      <c r="CK48" s="237" t="str">
        <f t="shared" si="43"/>
        <v/>
      </c>
      <c r="CL48" s="237" t="str">
        <f t="shared" si="44"/>
        <v/>
      </c>
      <c r="CM48" s="237" t="str">
        <f t="shared" si="45"/>
        <v/>
      </c>
      <c r="CN48" s="237" t="str">
        <f t="shared" si="46"/>
        <v/>
      </c>
      <c r="CO48" s="237" t="str">
        <f t="shared" si="47"/>
        <v/>
      </c>
      <c r="CP48" s="237" t="str">
        <f t="shared" si="48"/>
        <v/>
      </c>
      <c r="CQ48" s="237" t="str">
        <f t="shared" si="49"/>
        <v/>
      </c>
      <c r="CR48" s="237" t="str">
        <f t="shared" si="50"/>
        <v/>
      </c>
      <c r="CS48" s="237" t="str">
        <f t="shared" si="51"/>
        <v/>
      </c>
      <c r="CT48" s="237" t="str">
        <f t="shared" si="52"/>
        <v/>
      </c>
      <c r="CU48" s="237" t="str">
        <f t="shared" si="53"/>
        <v/>
      </c>
      <c r="CV48" s="237" t="str">
        <f t="shared" si="54"/>
        <v/>
      </c>
      <c r="CW48" s="237" t="str">
        <f t="shared" ref="CW48:DA49" si="63">IF(U48="R",$B48&amp;" "&amp;$CH$3,"")</f>
        <v/>
      </c>
      <c r="CX48" s="237" t="str">
        <f t="shared" si="63"/>
        <v/>
      </c>
      <c r="CY48" s="237" t="str">
        <f t="shared" si="63"/>
        <v/>
      </c>
      <c r="CZ48" s="237" t="str">
        <f t="shared" si="63"/>
        <v/>
      </c>
      <c r="DA48" s="237" t="str">
        <f t="shared" si="63"/>
        <v/>
      </c>
      <c r="DB48" s="237" t="str">
        <f t="shared" si="62"/>
        <v/>
      </c>
      <c r="DC48" s="237" t="str">
        <f t="shared" si="62"/>
        <v/>
      </c>
      <c r="DD48" s="237" t="str">
        <f t="shared" si="62"/>
        <v/>
      </c>
      <c r="DE48" s="237" t="str">
        <f t="shared" si="62"/>
        <v/>
      </c>
      <c r="DF48" s="237" t="str">
        <f t="shared" si="62"/>
        <v/>
      </c>
      <c r="DG48" s="237" t="str">
        <f t="shared" si="62"/>
        <v/>
      </c>
      <c r="DH48" s="237" t="str">
        <f t="shared" si="62"/>
        <v/>
      </c>
      <c r="DI48" s="237" t="str">
        <f t="shared" si="62"/>
        <v/>
      </c>
      <c r="DJ48" s="237" t="str">
        <f t="shared" si="62"/>
        <v/>
      </c>
      <c r="DK48" s="237" t="str">
        <f t="shared" si="62"/>
        <v/>
      </c>
      <c r="DL48" s="237" t="str">
        <f t="shared" si="62"/>
        <v/>
      </c>
      <c r="DM48" s="237" t="str">
        <f t="shared" si="62"/>
        <v/>
      </c>
      <c r="DN48" s="237" t="str">
        <f t="shared" si="62"/>
        <v/>
      </c>
      <c r="DO48" s="237" t="str">
        <f t="shared" si="62"/>
        <v/>
      </c>
      <c r="DP48" s="237" t="str">
        <f t="shared" si="62"/>
        <v/>
      </c>
      <c r="DQ48" s="237" t="str">
        <f t="shared" si="61"/>
        <v/>
      </c>
      <c r="DR48" s="237" t="str">
        <f t="shared" si="61"/>
        <v/>
      </c>
      <c r="DS48" s="237" t="str">
        <f t="shared" si="61"/>
        <v/>
      </c>
      <c r="DT48" s="237" t="str">
        <f t="shared" si="61"/>
        <v/>
      </c>
      <c r="DU48" s="237" t="str">
        <f t="shared" si="61"/>
        <v/>
      </c>
      <c r="DV48" s="389"/>
    </row>
    <row r="49" spans="1:126" ht="24.75" x14ac:dyDescent="0.35">
      <c r="A49" s="653"/>
      <c r="B49" s="644" t="s">
        <v>106</v>
      </c>
      <c r="C49" s="309" t="s">
        <v>3</v>
      </c>
      <c r="D49" s="632" t="s">
        <v>107</v>
      </c>
      <c r="E49" s="254"/>
      <c r="F49" s="389">
        <f>'3 - Saisie Manuelle'!$DO$9</f>
        <v>0</v>
      </c>
      <c r="G49" s="237">
        <f>'3 - Saisie Manuelle'!$DO$10</f>
        <v>0</v>
      </c>
      <c r="H49" s="237">
        <f>'3 - Saisie Manuelle'!$DO$11</f>
        <v>0</v>
      </c>
      <c r="I49" s="237">
        <f>'3 - Saisie Manuelle'!$DO$12</f>
        <v>0</v>
      </c>
      <c r="J49" s="237">
        <f>'3 - Saisie Manuelle'!$DO$13</f>
        <v>0</v>
      </c>
      <c r="K49" s="237">
        <f>'3 - Saisie Manuelle'!$DO$14</f>
        <v>0</v>
      </c>
      <c r="L49" s="237">
        <f>'3 - Saisie Manuelle'!$DO$15</f>
        <v>0</v>
      </c>
      <c r="M49" s="237">
        <f>'3 - Saisie Manuelle'!$DO$16</f>
        <v>0</v>
      </c>
      <c r="N49" s="237">
        <f>'3 - Saisie Manuelle'!$DO$17</f>
        <v>0</v>
      </c>
      <c r="O49" s="237">
        <f>'3 - Saisie Manuelle'!$DO$18</f>
        <v>0</v>
      </c>
      <c r="P49" s="237">
        <f>'3 - Saisie Manuelle'!$DO$19</f>
        <v>0</v>
      </c>
      <c r="Q49" s="237">
        <f>'3 - Saisie Manuelle'!$DO$20</f>
        <v>0</v>
      </c>
      <c r="R49" s="237">
        <f>'3 - Saisie Manuelle'!$DO$21</f>
        <v>0</v>
      </c>
      <c r="S49" s="237">
        <f>'3 - Saisie Manuelle'!$DO$22</f>
        <v>0</v>
      </c>
      <c r="T49" s="237">
        <f>'3 - Saisie Manuelle'!$DO$23</f>
        <v>0</v>
      </c>
      <c r="U49" s="237">
        <f>'3 - Saisie Manuelle'!$DO$24</f>
        <v>0</v>
      </c>
      <c r="V49" s="237">
        <f>'3 - Saisie Manuelle'!$DO$25</f>
        <v>0</v>
      </c>
      <c r="W49" s="237">
        <f>'3 - Saisie Manuelle'!$DO$26</f>
        <v>0</v>
      </c>
      <c r="X49" s="237">
        <f>'3 - Saisie Manuelle'!$DO$27</f>
        <v>0</v>
      </c>
      <c r="Y49" s="237">
        <f>'3 - Saisie Manuelle'!$DO$28</f>
        <v>0</v>
      </c>
      <c r="Z49" s="237">
        <f>'3 - Saisie Manuelle'!$DO$29</f>
        <v>0</v>
      </c>
      <c r="AA49" s="237">
        <f>'3 - Saisie Manuelle'!$DO$30</f>
        <v>0</v>
      </c>
      <c r="AB49" s="237">
        <f>'3 - Saisie Manuelle'!$DO$31</f>
        <v>0</v>
      </c>
      <c r="AC49" s="237">
        <f>'3 - Saisie Manuelle'!$DO$32</f>
        <v>0</v>
      </c>
      <c r="AD49" s="237">
        <f>'3 - Saisie Manuelle'!$DO$33</f>
        <v>0</v>
      </c>
      <c r="AE49" s="237">
        <f>'3 - Saisie Manuelle'!$DO$34</f>
        <v>0</v>
      </c>
      <c r="AF49" s="237">
        <f>'3 - Saisie Manuelle'!$DO$35</f>
        <v>0</v>
      </c>
      <c r="AG49" s="237">
        <f>'3 - Saisie Manuelle'!$DO$36</f>
        <v>0</v>
      </c>
      <c r="AH49" s="237">
        <f>'3 - Saisie Manuelle'!$DO$37</f>
        <v>0</v>
      </c>
      <c r="AI49" s="237">
        <f>'3 - Saisie Manuelle'!$DO$38</f>
        <v>0</v>
      </c>
      <c r="AJ49" s="237">
        <f>'3 - Saisie Manuelle'!$DO$39</f>
        <v>0</v>
      </c>
      <c r="AK49" s="237">
        <f>'3 - Saisie Manuelle'!$DO$40</f>
        <v>0</v>
      </c>
      <c r="AL49" s="237">
        <f>'3 - Saisie Manuelle'!$DO$41</f>
        <v>0</v>
      </c>
      <c r="AM49" s="237">
        <f>'3 - Saisie Manuelle'!$DO$42</f>
        <v>0</v>
      </c>
      <c r="AN49" s="237">
        <f>'3 - Saisie Manuelle'!$DO$43</f>
        <v>0</v>
      </c>
      <c r="AO49" s="237">
        <f>'3 - Saisie Manuelle'!$DO$44</f>
        <v>0</v>
      </c>
      <c r="AP49" s="237">
        <f>'3 - Saisie Manuelle'!$DO$45</f>
        <v>0</v>
      </c>
      <c r="AQ49" s="237">
        <f>'3 - Saisie Manuelle'!$DO$46</f>
        <v>0</v>
      </c>
      <c r="AR49" s="237">
        <f>'3 - Saisie Manuelle'!$DO$47</f>
        <v>0</v>
      </c>
      <c r="AS49" s="237">
        <f>'3 - Saisie Manuelle'!$DO$48</f>
        <v>0</v>
      </c>
      <c r="AT49" s="389" t="str">
        <f>IF($F49="x",$B49,"")</f>
        <v/>
      </c>
      <c r="AU49" s="237" t="str">
        <f>IF($G49="x",$B49,"")</f>
        <v/>
      </c>
      <c r="AV49" s="237" t="str">
        <f>IF($H49="x",$B49,"")</f>
        <v/>
      </c>
      <c r="AW49" s="237" t="str">
        <f>IF($I49="x",$B49,"")</f>
        <v/>
      </c>
      <c r="AX49" s="237" t="str">
        <f>IF($J49="x",$B49,"")</f>
        <v/>
      </c>
      <c r="AY49" s="237" t="str">
        <f>IF($K49="x",$B49,"")</f>
        <v/>
      </c>
      <c r="AZ49" s="237" t="str">
        <f>IF($L49="x",$B49,"")</f>
        <v/>
      </c>
      <c r="BA49" s="237" t="str">
        <f>IF($M49="x",$B49,"")</f>
        <v/>
      </c>
      <c r="BB49" s="237" t="str">
        <f>IF($N49="x",$B49,"")</f>
        <v/>
      </c>
      <c r="BC49" s="237" t="str">
        <f>IF($O49="x",$B49,"")</f>
        <v/>
      </c>
      <c r="BD49" s="237" t="str">
        <f>IF($P49="x",$B49,"")</f>
        <v/>
      </c>
      <c r="BE49" s="237" t="str">
        <f>IF($Q49="x",$B49,"")</f>
        <v/>
      </c>
      <c r="BF49" s="237" t="str">
        <f>IF($R49="x",$B49,"")</f>
        <v/>
      </c>
      <c r="BG49" s="237" t="str">
        <f>IF($S49="x",$B49,"")</f>
        <v/>
      </c>
      <c r="BH49" s="237" t="str">
        <f>IF($T49="x",$B49,"")</f>
        <v/>
      </c>
      <c r="BI49" s="80" t="str">
        <f t="shared" si="15"/>
        <v/>
      </c>
      <c r="BJ49" s="80" t="str">
        <f t="shared" si="16"/>
        <v/>
      </c>
      <c r="BK49" s="80" t="str">
        <f t="shared" si="17"/>
        <v/>
      </c>
      <c r="BL49" s="80" t="str">
        <f t="shared" si="18"/>
        <v/>
      </c>
      <c r="BM49" s="80" t="str">
        <f t="shared" si="19"/>
        <v/>
      </c>
      <c r="BN49" s="80" t="str">
        <f t="shared" si="20"/>
        <v/>
      </c>
      <c r="BO49" s="80" t="str">
        <f t="shared" si="21"/>
        <v/>
      </c>
      <c r="BP49" s="80" t="str">
        <f t="shared" si="22"/>
        <v/>
      </c>
      <c r="BQ49" s="80" t="str">
        <f t="shared" si="23"/>
        <v/>
      </c>
      <c r="BR49" s="80" t="str">
        <f t="shared" si="24"/>
        <v/>
      </c>
      <c r="BS49" s="80" t="str">
        <f t="shared" si="25"/>
        <v/>
      </c>
      <c r="BT49" s="80" t="str">
        <f t="shared" si="26"/>
        <v/>
      </c>
      <c r="BU49" s="80" t="str">
        <f t="shared" si="27"/>
        <v/>
      </c>
      <c r="BV49" s="80" t="str">
        <f t="shared" si="28"/>
        <v/>
      </c>
      <c r="BW49" s="80" t="str">
        <f t="shared" si="29"/>
        <v/>
      </c>
      <c r="BX49" s="80" t="str">
        <f t="shared" si="30"/>
        <v/>
      </c>
      <c r="BY49" s="80" t="str">
        <f t="shared" si="31"/>
        <v/>
      </c>
      <c r="BZ49" s="80" t="str">
        <f t="shared" si="32"/>
        <v/>
      </c>
      <c r="CA49" s="80" t="str">
        <f t="shared" si="33"/>
        <v/>
      </c>
      <c r="CB49" s="80" t="str">
        <f t="shared" si="34"/>
        <v/>
      </c>
      <c r="CC49" s="80" t="str">
        <f t="shared" si="35"/>
        <v/>
      </c>
      <c r="CD49" s="80" t="str">
        <f t="shared" si="36"/>
        <v/>
      </c>
      <c r="CE49" s="80" t="str">
        <f t="shared" si="37"/>
        <v/>
      </c>
      <c r="CF49" s="80" t="str">
        <f t="shared" si="38"/>
        <v/>
      </c>
      <c r="CG49" s="80" t="str">
        <f t="shared" si="39"/>
        <v/>
      </c>
      <c r="CH49" s="389" t="str">
        <f t="shared" si="40"/>
        <v/>
      </c>
      <c r="CI49" s="237" t="str">
        <f t="shared" si="41"/>
        <v/>
      </c>
      <c r="CJ49" s="237" t="str">
        <f t="shared" si="42"/>
        <v/>
      </c>
      <c r="CK49" s="237" t="str">
        <f t="shared" si="43"/>
        <v/>
      </c>
      <c r="CL49" s="237" t="str">
        <f t="shared" si="44"/>
        <v/>
      </c>
      <c r="CM49" s="237" t="str">
        <f t="shared" si="45"/>
        <v/>
      </c>
      <c r="CN49" s="237" t="str">
        <f t="shared" si="46"/>
        <v/>
      </c>
      <c r="CO49" s="237" t="str">
        <f t="shared" si="47"/>
        <v/>
      </c>
      <c r="CP49" s="237" t="str">
        <f t="shared" si="48"/>
        <v/>
      </c>
      <c r="CQ49" s="237" t="str">
        <f t="shared" si="49"/>
        <v/>
      </c>
      <c r="CR49" s="237" t="str">
        <f t="shared" si="50"/>
        <v/>
      </c>
      <c r="CS49" s="237" t="str">
        <f t="shared" si="51"/>
        <v/>
      </c>
      <c r="CT49" s="237" t="str">
        <f t="shared" si="52"/>
        <v/>
      </c>
      <c r="CU49" s="237" t="str">
        <f t="shared" si="53"/>
        <v/>
      </c>
      <c r="CV49" s="237" t="str">
        <f t="shared" si="54"/>
        <v/>
      </c>
      <c r="CW49" s="237" t="str">
        <f t="shared" si="63"/>
        <v/>
      </c>
      <c r="CX49" s="237" t="str">
        <f t="shared" si="63"/>
        <v/>
      </c>
      <c r="CY49" s="237" t="str">
        <f t="shared" si="63"/>
        <v/>
      </c>
      <c r="CZ49" s="237" t="str">
        <f t="shared" si="63"/>
        <v/>
      </c>
      <c r="DA49" s="237" t="str">
        <f t="shared" si="63"/>
        <v/>
      </c>
      <c r="DB49" s="237" t="str">
        <f t="shared" si="62"/>
        <v/>
      </c>
      <c r="DC49" s="237" t="str">
        <f t="shared" si="62"/>
        <v/>
      </c>
      <c r="DD49" s="237" t="str">
        <f t="shared" si="62"/>
        <v/>
      </c>
      <c r="DE49" s="237" t="str">
        <f t="shared" si="62"/>
        <v/>
      </c>
      <c r="DF49" s="237" t="str">
        <f t="shared" si="62"/>
        <v/>
      </c>
      <c r="DG49" s="237" t="str">
        <f t="shared" si="62"/>
        <v/>
      </c>
      <c r="DH49" s="237" t="str">
        <f t="shared" si="62"/>
        <v/>
      </c>
      <c r="DI49" s="237" t="str">
        <f t="shared" si="62"/>
        <v/>
      </c>
      <c r="DJ49" s="237" t="str">
        <f t="shared" si="62"/>
        <v/>
      </c>
      <c r="DK49" s="237" t="str">
        <f t="shared" si="62"/>
        <v/>
      </c>
      <c r="DL49" s="237" t="str">
        <f t="shared" si="62"/>
        <v/>
      </c>
      <c r="DM49" s="237" t="str">
        <f t="shared" si="62"/>
        <v/>
      </c>
      <c r="DN49" s="237" t="str">
        <f t="shared" si="62"/>
        <v/>
      </c>
      <c r="DO49" s="237" t="str">
        <f t="shared" si="62"/>
        <v/>
      </c>
      <c r="DP49" s="237" t="str">
        <f t="shared" si="62"/>
        <v/>
      </c>
      <c r="DQ49" s="237" t="str">
        <f t="shared" si="61"/>
        <v/>
      </c>
      <c r="DR49" s="237" t="str">
        <f t="shared" si="61"/>
        <v/>
      </c>
      <c r="DS49" s="237" t="str">
        <f t="shared" si="61"/>
        <v/>
      </c>
      <c r="DT49" s="237" t="str">
        <f t="shared" si="61"/>
        <v/>
      </c>
      <c r="DU49" s="237" t="str">
        <f t="shared" si="61"/>
        <v/>
      </c>
      <c r="DV49" s="389"/>
    </row>
    <row r="50" spans="1:126" ht="24.75" x14ac:dyDescent="0.35">
      <c r="A50" s="653"/>
      <c r="B50" s="645"/>
      <c r="C50" s="278" t="s">
        <v>4</v>
      </c>
      <c r="D50" s="648"/>
      <c r="E50" s="254"/>
      <c r="F50" s="389"/>
      <c r="G50" s="237"/>
      <c r="H50" s="237"/>
      <c r="I50" s="237"/>
      <c r="J50" s="237"/>
      <c r="K50" s="237"/>
      <c r="L50" s="237"/>
      <c r="M50" s="237"/>
      <c r="N50" s="237"/>
      <c r="O50" s="237"/>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389"/>
      <c r="AU50" s="237"/>
      <c r="AV50" s="237"/>
      <c r="AW50" s="237"/>
      <c r="AX50" s="237"/>
      <c r="AY50" s="237"/>
      <c r="AZ50" s="237"/>
      <c r="BA50" s="237"/>
      <c r="BB50" s="237"/>
      <c r="BC50" s="237"/>
      <c r="BD50" s="237"/>
      <c r="BE50" s="237"/>
      <c r="BF50" s="237"/>
      <c r="BG50" s="237"/>
      <c r="BH50" s="237"/>
      <c r="BI50" s="80"/>
      <c r="BJ50" s="80"/>
      <c r="BK50" s="80"/>
      <c r="BL50" s="80"/>
      <c r="BM50" s="80"/>
      <c r="BN50" s="80"/>
      <c r="BO50" s="80"/>
      <c r="BP50" s="80"/>
      <c r="BQ50" s="80"/>
      <c r="BR50" s="80"/>
      <c r="BS50" s="80"/>
      <c r="BT50" s="80"/>
      <c r="BU50" s="80"/>
      <c r="BV50" s="80"/>
      <c r="BW50" s="80"/>
      <c r="BX50" s="80"/>
      <c r="BY50" s="80"/>
      <c r="BZ50" s="80"/>
      <c r="CA50" s="80"/>
      <c r="CB50" s="80"/>
      <c r="CC50" s="80"/>
      <c r="CD50" s="80"/>
      <c r="CE50" s="80"/>
      <c r="CF50" s="80"/>
      <c r="CG50" s="80"/>
      <c r="CH50" s="389"/>
      <c r="CI50" s="237"/>
      <c r="CJ50" s="237"/>
      <c r="CK50" s="237"/>
      <c r="CL50" s="237"/>
      <c r="CM50" s="237"/>
      <c r="CN50" s="237"/>
      <c r="CO50" s="237"/>
      <c r="CP50" s="237"/>
      <c r="CQ50" s="237"/>
      <c r="CR50" s="237"/>
      <c r="CS50" s="237"/>
      <c r="CT50" s="237"/>
      <c r="CU50" s="237"/>
      <c r="CV50" s="237"/>
      <c r="CW50" s="237"/>
      <c r="CX50" s="237"/>
      <c r="CY50" s="237"/>
      <c r="CZ50" s="237"/>
      <c r="DA50" s="237"/>
      <c r="DB50" s="237"/>
      <c r="DC50" s="237"/>
      <c r="DD50" s="237"/>
      <c r="DE50" s="237"/>
      <c r="DF50" s="237"/>
      <c r="DG50" s="237"/>
      <c r="DH50" s="237"/>
      <c r="DI50" s="237"/>
      <c r="DJ50" s="237"/>
      <c r="DK50" s="237"/>
      <c r="DL50" s="237"/>
      <c r="DM50" s="237"/>
      <c r="DN50" s="237"/>
      <c r="DO50" s="237"/>
      <c r="DP50" s="237"/>
      <c r="DQ50" s="237"/>
      <c r="DR50" s="237"/>
      <c r="DS50" s="237"/>
      <c r="DT50" s="237"/>
      <c r="DU50" s="237"/>
      <c r="DV50" s="389"/>
    </row>
    <row r="51" spans="1:126" ht="24.75" x14ac:dyDescent="0.35">
      <c r="A51" s="654"/>
      <c r="B51" s="646"/>
      <c r="C51" s="278" t="s">
        <v>11</v>
      </c>
      <c r="D51" s="649"/>
      <c r="E51" s="254"/>
      <c r="F51" s="389"/>
      <c r="G51" s="237"/>
      <c r="H51" s="237"/>
      <c r="I51" s="237"/>
      <c r="J51" s="237"/>
      <c r="K51" s="237"/>
      <c r="L51" s="237"/>
      <c r="M51" s="237"/>
      <c r="N51" s="237"/>
      <c r="O51" s="237"/>
      <c r="P51" s="237"/>
      <c r="Q51" s="237"/>
      <c r="R51" s="237"/>
      <c r="S51" s="237"/>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c r="AR51" s="237"/>
      <c r="AS51" s="237"/>
      <c r="AT51" s="389"/>
      <c r="AU51" s="237"/>
      <c r="AV51" s="237"/>
      <c r="AW51" s="237"/>
      <c r="AX51" s="237"/>
      <c r="AY51" s="237"/>
      <c r="AZ51" s="237"/>
      <c r="BA51" s="237"/>
      <c r="BB51" s="237"/>
      <c r="BC51" s="237"/>
      <c r="BD51" s="237"/>
      <c r="BE51" s="237"/>
      <c r="BF51" s="237"/>
      <c r="BG51" s="237"/>
      <c r="BH51" s="237"/>
      <c r="BI51" s="80"/>
      <c r="BJ51" s="80"/>
      <c r="BK51" s="80"/>
      <c r="BL51" s="80"/>
      <c r="BM51" s="80"/>
      <c r="BN51" s="80"/>
      <c r="BO51" s="80"/>
      <c r="BP51" s="80"/>
      <c r="BQ51" s="80"/>
      <c r="BR51" s="80"/>
      <c r="BS51" s="80"/>
      <c r="BT51" s="80"/>
      <c r="BU51" s="80"/>
      <c r="BV51" s="80"/>
      <c r="BW51" s="80"/>
      <c r="BX51" s="80"/>
      <c r="BY51" s="80"/>
      <c r="BZ51" s="80"/>
      <c r="CA51" s="80"/>
      <c r="CB51" s="80"/>
      <c r="CC51" s="80"/>
      <c r="CD51" s="80"/>
      <c r="CE51" s="80"/>
      <c r="CF51" s="80"/>
      <c r="CG51" s="80"/>
      <c r="CH51" s="389"/>
      <c r="CI51" s="237"/>
      <c r="CJ51" s="237"/>
      <c r="CK51" s="237"/>
      <c r="CL51" s="237"/>
      <c r="CM51" s="237"/>
      <c r="CN51" s="237"/>
      <c r="CO51" s="237"/>
      <c r="CP51" s="237"/>
      <c r="CQ51" s="237"/>
      <c r="CR51" s="237"/>
      <c r="CS51" s="237"/>
      <c r="CT51" s="237"/>
      <c r="CU51" s="237"/>
      <c r="CV51" s="237"/>
      <c r="CW51" s="237"/>
      <c r="CX51" s="237"/>
      <c r="CY51" s="237"/>
      <c r="CZ51" s="237"/>
      <c r="DA51" s="237"/>
      <c r="DB51" s="237"/>
      <c r="DC51" s="237"/>
      <c r="DD51" s="237"/>
      <c r="DE51" s="237"/>
      <c r="DF51" s="237"/>
      <c r="DG51" s="237"/>
      <c r="DH51" s="237"/>
      <c r="DI51" s="237"/>
      <c r="DJ51" s="237"/>
      <c r="DK51" s="237"/>
      <c r="DL51" s="237"/>
      <c r="DM51" s="237"/>
      <c r="DN51" s="237"/>
      <c r="DO51" s="237"/>
      <c r="DP51" s="237"/>
      <c r="DQ51" s="237"/>
      <c r="DR51" s="237"/>
      <c r="DS51" s="237"/>
      <c r="DT51" s="237"/>
      <c r="DU51" s="237"/>
      <c r="DV51" s="389"/>
    </row>
    <row r="52" spans="1:126" ht="24.75" x14ac:dyDescent="0.35">
      <c r="A52" s="654"/>
      <c r="B52" s="646"/>
      <c r="C52" s="278" t="s">
        <v>108</v>
      </c>
      <c r="D52" s="649"/>
      <c r="E52" s="254"/>
      <c r="F52" s="389"/>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389"/>
      <c r="AU52" s="237"/>
      <c r="AV52" s="237"/>
      <c r="AW52" s="237"/>
      <c r="AX52" s="237"/>
      <c r="AY52" s="237"/>
      <c r="AZ52" s="237"/>
      <c r="BA52" s="237"/>
      <c r="BB52" s="237"/>
      <c r="BC52" s="237"/>
      <c r="BD52" s="237"/>
      <c r="BE52" s="237"/>
      <c r="BF52" s="237"/>
      <c r="BG52" s="237"/>
      <c r="BH52" s="237"/>
      <c r="BI52" s="80"/>
      <c r="BJ52" s="80"/>
      <c r="BK52" s="80"/>
      <c r="BL52" s="80"/>
      <c r="BM52" s="80"/>
      <c r="BN52" s="80"/>
      <c r="BO52" s="80"/>
      <c r="BP52" s="80"/>
      <c r="BQ52" s="80"/>
      <c r="BR52" s="80"/>
      <c r="BS52" s="80"/>
      <c r="BT52" s="80"/>
      <c r="BU52" s="80"/>
      <c r="BV52" s="80"/>
      <c r="BW52" s="80"/>
      <c r="BX52" s="80"/>
      <c r="BY52" s="80"/>
      <c r="BZ52" s="80"/>
      <c r="CA52" s="80"/>
      <c r="CB52" s="80"/>
      <c r="CC52" s="80"/>
      <c r="CD52" s="80"/>
      <c r="CE52" s="80"/>
      <c r="CF52" s="80"/>
      <c r="CG52" s="80"/>
      <c r="CH52" s="389"/>
      <c r="CI52" s="237"/>
      <c r="CJ52" s="237"/>
      <c r="CK52" s="237"/>
      <c r="CL52" s="237"/>
      <c r="CM52" s="237"/>
      <c r="CN52" s="237"/>
      <c r="CO52" s="237"/>
      <c r="CP52" s="237"/>
      <c r="CQ52" s="237"/>
      <c r="CR52" s="237"/>
      <c r="CS52" s="237"/>
      <c r="CT52" s="237"/>
      <c r="CU52" s="237"/>
      <c r="CV52" s="237"/>
      <c r="CW52" s="237"/>
      <c r="CX52" s="237"/>
      <c r="CY52" s="237"/>
      <c r="CZ52" s="237"/>
      <c r="DA52" s="237"/>
      <c r="DB52" s="237"/>
      <c r="DC52" s="237"/>
      <c r="DD52" s="237"/>
      <c r="DE52" s="237"/>
      <c r="DF52" s="237"/>
      <c r="DG52" s="237"/>
      <c r="DH52" s="237"/>
      <c r="DI52" s="237"/>
      <c r="DJ52" s="237"/>
      <c r="DK52" s="237"/>
      <c r="DL52" s="237"/>
      <c r="DM52" s="237"/>
      <c r="DN52" s="237"/>
      <c r="DO52" s="237"/>
      <c r="DP52" s="237"/>
      <c r="DQ52" s="237"/>
      <c r="DR52" s="237"/>
      <c r="DS52" s="237"/>
      <c r="DT52" s="237"/>
      <c r="DU52" s="237"/>
      <c r="DV52" s="389"/>
    </row>
    <row r="53" spans="1:126" ht="24.75" x14ac:dyDescent="0.35">
      <c r="A53" s="654"/>
      <c r="B53" s="646"/>
      <c r="C53" s="278" t="s">
        <v>22</v>
      </c>
      <c r="D53" s="649"/>
      <c r="E53" s="254"/>
      <c r="F53" s="389"/>
      <c r="G53" s="237"/>
      <c r="H53" s="237"/>
      <c r="I53" s="237"/>
      <c r="J53" s="237"/>
      <c r="K53" s="237"/>
      <c r="L53" s="237"/>
      <c r="M53" s="237"/>
      <c r="N53" s="237"/>
      <c r="O53" s="237"/>
      <c r="P53" s="237"/>
      <c r="Q53" s="237"/>
      <c r="R53" s="237"/>
      <c r="S53" s="237"/>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c r="AR53" s="237"/>
      <c r="AS53" s="237"/>
      <c r="AT53" s="389"/>
      <c r="AU53" s="237"/>
      <c r="AV53" s="237"/>
      <c r="AW53" s="237"/>
      <c r="AX53" s="237"/>
      <c r="AY53" s="237"/>
      <c r="AZ53" s="237"/>
      <c r="BA53" s="237"/>
      <c r="BB53" s="237"/>
      <c r="BC53" s="237"/>
      <c r="BD53" s="237"/>
      <c r="BE53" s="237"/>
      <c r="BF53" s="237"/>
      <c r="BG53" s="237"/>
      <c r="BH53" s="237"/>
      <c r="BI53" s="80"/>
      <c r="BJ53" s="80"/>
      <c r="BK53" s="80"/>
      <c r="BL53" s="80"/>
      <c r="BM53" s="80"/>
      <c r="BN53" s="80"/>
      <c r="BO53" s="80"/>
      <c r="BP53" s="80"/>
      <c r="BQ53" s="80"/>
      <c r="BR53" s="80"/>
      <c r="BS53" s="80"/>
      <c r="BT53" s="80"/>
      <c r="BU53" s="80"/>
      <c r="BV53" s="80"/>
      <c r="BW53" s="80"/>
      <c r="BX53" s="80"/>
      <c r="BY53" s="80"/>
      <c r="BZ53" s="80"/>
      <c r="CA53" s="80"/>
      <c r="CB53" s="80"/>
      <c r="CC53" s="80"/>
      <c r="CD53" s="80"/>
      <c r="CE53" s="80"/>
      <c r="CF53" s="80"/>
      <c r="CG53" s="80"/>
      <c r="CH53" s="389"/>
      <c r="CI53" s="237"/>
      <c r="CJ53" s="237"/>
      <c r="CK53" s="237"/>
      <c r="CL53" s="237"/>
      <c r="CM53" s="237"/>
      <c r="CN53" s="237"/>
      <c r="CO53" s="237"/>
      <c r="CP53" s="237"/>
      <c r="CQ53" s="237"/>
      <c r="CR53" s="237"/>
      <c r="CS53" s="237"/>
      <c r="CT53" s="237"/>
      <c r="CU53" s="237"/>
      <c r="CV53" s="237"/>
      <c r="CW53" s="237"/>
      <c r="CX53" s="237"/>
      <c r="CY53" s="237"/>
      <c r="CZ53" s="237"/>
      <c r="DA53" s="237"/>
      <c r="DB53" s="237"/>
      <c r="DC53" s="237"/>
      <c r="DD53" s="237"/>
      <c r="DE53" s="237"/>
      <c r="DF53" s="237"/>
      <c r="DG53" s="237"/>
      <c r="DH53" s="237"/>
      <c r="DI53" s="237"/>
      <c r="DJ53" s="237"/>
      <c r="DK53" s="237"/>
      <c r="DL53" s="237"/>
      <c r="DM53" s="237"/>
      <c r="DN53" s="237"/>
      <c r="DO53" s="237"/>
      <c r="DP53" s="237"/>
      <c r="DQ53" s="237"/>
      <c r="DR53" s="237"/>
      <c r="DS53" s="237"/>
      <c r="DT53" s="237"/>
      <c r="DU53" s="237"/>
      <c r="DV53" s="389"/>
    </row>
    <row r="54" spans="1:126" ht="24.75" x14ac:dyDescent="0.35">
      <c r="A54" s="654"/>
      <c r="B54" s="646"/>
      <c r="C54" s="278" t="s">
        <v>24</v>
      </c>
      <c r="D54" s="649"/>
      <c r="E54" s="254"/>
      <c r="F54" s="389"/>
      <c r="G54" s="237"/>
      <c r="H54" s="237"/>
      <c r="I54" s="237"/>
      <c r="J54" s="237"/>
      <c r="K54" s="237"/>
      <c r="L54" s="237"/>
      <c r="M54" s="237"/>
      <c r="N54" s="237"/>
      <c r="O54" s="237"/>
      <c r="P54" s="237"/>
      <c r="Q54" s="237"/>
      <c r="R54" s="237"/>
      <c r="S54" s="237"/>
      <c r="T54" s="237"/>
      <c r="U54" s="237"/>
      <c r="V54" s="237"/>
      <c r="W54" s="237"/>
      <c r="X54" s="237"/>
      <c r="Y54" s="237"/>
      <c r="Z54" s="237"/>
      <c r="AA54" s="237"/>
      <c r="AB54" s="237"/>
      <c r="AC54" s="237"/>
      <c r="AD54" s="237"/>
      <c r="AE54" s="237"/>
      <c r="AF54" s="237"/>
      <c r="AG54" s="237"/>
      <c r="AH54" s="237"/>
      <c r="AI54" s="237"/>
      <c r="AJ54" s="237"/>
      <c r="AK54" s="237"/>
      <c r="AL54" s="237"/>
      <c r="AM54" s="237"/>
      <c r="AN54" s="237"/>
      <c r="AO54" s="237"/>
      <c r="AP54" s="237"/>
      <c r="AQ54" s="237"/>
      <c r="AR54" s="237"/>
      <c r="AS54" s="237"/>
      <c r="AT54" s="389"/>
      <c r="AU54" s="237"/>
      <c r="AV54" s="237"/>
      <c r="AW54" s="237"/>
      <c r="AX54" s="237"/>
      <c r="AY54" s="237"/>
      <c r="AZ54" s="237"/>
      <c r="BA54" s="237"/>
      <c r="BB54" s="237"/>
      <c r="BC54" s="237"/>
      <c r="BD54" s="237"/>
      <c r="BE54" s="237"/>
      <c r="BF54" s="237"/>
      <c r="BG54" s="237"/>
      <c r="BH54" s="237"/>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389"/>
      <c r="CI54" s="237"/>
      <c r="CJ54" s="237"/>
      <c r="CK54" s="237"/>
      <c r="CL54" s="237"/>
      <c r="CM54" s="237"/>
      <c r="CN54" s="237"/>
      <c r="CO54" s="237"/>
      <c r="CP54" s="237"/>
      <c r="CQ54" s="237"/>
      <c r="CR54" s="237"/>
      <c r="CS54" s="237"/>
      <c r="CT54" s="237"/>
      <c r="CU54" s="237"/>
      <c r="CV54" s="237"/>
      <c r="CW54" s="237"/>
      <c r="CX54" s="237"/>
      <c r="CY54" s="237"/>
      <c r="CZ54" s="237"/>
      <c r="DA54" s="237"/>
      <c r="DB54" s="237"/>
      <c r="DC54" s="237"/>
      <c r="DD54" s="237"/>
      <c r="DE54" s="237"/>
      <c r="DF54" s="237"/>
      <c r="DG54" s="237"/>
      <c r="DH54" s="237"/>
      <c r="DI54" s="237"/>
      <c r="DJ54" s="237"/>
      <c r="DK54" s="237"/>
      <c r="DL54" s="237"/>
      <c r="DM54" s="237"/>
      <c r="DN54" s="237"/>
      <c r="DO54" s="237"/>
      <c r="DP54" s="237"/>
      <c r="DQ54" s="237"/>
      <c r="DR54" s="237"/>
      <c r="DS54" s="237"/>
      <c r="DT54" s="237"/>
      <c r="DU54" s="237"/>
      <c r="DV54" s="389"/>
    </row>
    <row r="55" spans="1:126" ht="24.75" x14ac:dyDescent="0.35">
      <c r="A55" s="654"/>
      <c r="B55" s="646"/>
      <c r="C55" s="278" t="s">
        <v>25</v>
      </c>
      <c r="D55" s="649"/>
      <c r="E55" s="254"/>
      <c r="F55" s="237"/>
      <c r="G55" s="237"/>
      <c r="H55" s="248"/>
      <c r="I55" s="237"/>
      <c r="J55" s="237"/>
      <c r="K55" s="237"/>
      <c r="L55" s="237"/>
      <c r="M55" s="237"/>
      <c r="N55" s="237"/>
      <c r="O55" s="248"/>
      <c r="P55" s="237"/>
      <c r="Q55" s="237"/>
      <c r="R55" s="237"/>
      <c r="S55" s="237"/>
      <c r="T55" s="237"/>
      <c r="U55" s="80"/>
      <c r="V55" s="80"/>
      <c r="W55" s="80"/>
      <c r="X55" s="80"/>
      <c r="Y55" s="80"/>
      <c r="Z55" s="80"/>
      <c r="AA55" s="80"/>
      <c r="AB55" s="80"/>
      <c r="AJ55" s="80"/>
      <c r="AK55" s="80"/>
      <c r="AL55" s="80"/>
      <c r="AT55" s="142"/>
      <c r="AU55" s="142"/>
      <c r="AV55" s="142"/>
      <c r="AW55" s="142"/>
      <c r="AX55" s="142"/>
      <c r="AY55" s="142"/>
      <c r="AZ55" s="142"/>
      <c r="BA55" s="142"/>
      <c r="BB55" s="142"/>
      <c r="BC55" s="142"/>
      <c r="BD55" s="142"/>
      <c r="BE55" s="142"/>
      <c r="BF55" s="142"/>
      <c r="BG55" s="142"/>
      <c r="BH55" s="142"/>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389"/>
      <c r="CI55" s="237"/>
      <c r="CJ55" s="237"/>
      <c r="CK55" s="237"/>
      <c r="CL55" s="237"/>
      <c r="CM55" s="237"/>
      <c r="CN55" s="237"/>
      <c r="CO55" s="237"/>
      <c r="CP55" s="237"/>
      <c r="CQ55" s="237"/>
      <c r="CR55" s="237"/>
      <c r="CS55" s="237"/>
      <c r="CT55" s="237"/>
      <c r="CU55" s="237"/>
      <c r="CV55" s="237"/>
      <c r="CW55" s="237"/>
      <c r="CX55" s="237"/>
      <c r="CY55" s="237"/>
      <c r="CZ55" s="237"/>
      <c r="DA55" s="237"/>
      <c r="DB55" s="237"/>
      <c r="DC55" s="237"/>
      <c r="DD55" s="237"/>
      <c r="DE55" s="237"/>
      <c r="DF55" s="237"/>
      <c r="DG55" s="237"/>
      <c r="DH55" s="237"/>
      <c r="DI55" s="237"/>
      <c r="DJ55" s="237"/>
      <c r="DK55" s="237"/>
      <c r="DL55" s="237"/>
      <c r="DM55" s="237"/>
      <c r="DN55" s="237"/>
      <c r="DO55" s="237"/>
      <c r="DP55" s="237"/>
      <c r="DQ55" s="237"/>
      <c r="DR55" s="237"/>
      <c r="DS55" s="237"/>
      <c r="DT55" s="237"/>
      <c r="DU55" s="237"/>
      <c r="DV55" s="389"/>
    </row>
    <row r="56" spans="1:126" ht="25.5" thickBot="1" x14ac:dyDescent="0.4">
      <c r="A56" s="655"/>
      <c r="B56" s="647"/>
      <c r="C56" s="310" t="s">
        <v>28</v>
      </c>
      <c r="D56" s="650"/>
      <c r="E56" s="254"/>
      <c r="F56" s="237"/>
      <c r="G56" s="237"/>
      <c r="H56" s="248"/>
      <c r="I56" s="237"/>
      <c r="J56" s="237"/>
      <c r="K56" s="237"/>
      <c r="L56" s="237"/>
      <c r="M56" s="237"/>
      <c r="N56" s="237"/>
      <c r="O56" s="248"/>
      <c r="P56" s="237"/>
      <c r="Q56" s="237"/>
      <c r="R56" s="237"/>
      <c r="S56" s="237"/>
      <c r="T56" s="237"/>
      <c r="U56" s="80"/>
      <c r="V56" s="80"/>
      <c r="W56" s="80"/>
      <c r="X56" s="80"/>
      <c r="Y56" s="80"/>
      <c r="Z56" s="80"/>
      <c r="AA56" s="80"/>
      <c r="AB56" s="80"/>
      <c r="AJ56" s="80"/>
      <c r="AK56" s="80"/>
      <c r="AL56" s="80"/>
      <c r="AT56" s="142"/>
      <c r="AU56" s="142"/>
      <c r="AV56" s="142"/>
      <c r="AW56" s="142"/>
      <c r="AX56" s="142"/>
      <c r="AY56" s="142"/>
      <c r="AZ56" s="142"/>
      <c r="BA56" s="142"/>
      <c r="BB56" s="142"/>
      <c r="BC56" s="142"/>
      <c r="BD56" s="142"/>
      <c r="BE56" s="142"/>
      <c r="BF56" s="142"/>
      <c r="BG56" s="142"/>
      <c r="BH56" s="142"/>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389"/>
      <c r="CI56" s="237"/>
      <c r="CJ56" s="237"/>
      <c r="CK56" s="237"/>
      <c r="CL56" s="237"/>
      <c r="CM56" s="237"/>
      <c r="CN56" s="237"/>
      <c r="CO56" s="237"/>
      <c r="CP56" s="237"/>
      <c r="CQ56" s="237"/>
      <c r="CR56" s="237"/>
      <c r="CS56" s="237"/>
      <c r="CT56" s="237"/>
      <c r="CU56" s="237"/>
      <c r="CV56" s="237"/>
      <c r="CW56" s="237"/>
      <c r="CX56" s="237"/>
      <c r="CY56" s="237"/>
      <c r="CZ56" s="237"/>
      <c r="DA56" s="237"/>
      <c r="DB56" s="237"/>
      <c r="DC56" s="237"/>
      <c r="DD56" s="237"/>
      <c r="DE56" s="237"/>
      <c r="DF56" s="237"/>
      <c r="DG56" s="237"/>
      <c r="DH56" s="237"/>
      <c r="DI56" s="237"/>
      <c r="DJ56" s="237"/>
      <c r="DK56" s="237"/>
      <c r="DL56" s="237"/>
      <c r="DM56" s="237"/>
      <c r="DN56" s="237"/>
      <c r="DO56" s="237"/>
      <c r="DP56" s="237"/>
      <c r="DQ56" s="237"/>
      <c r="DR56" s="237"/>
      <c r="DS56" s="237"/>
      <c r="DT56" s="237"/>
      <c r="DU56" s="237"/>
      <c r="DV56" s="389"/>
    </row>
    <row r="57" spans="1:126" x14ac:dyDescent="0.35">
      <c r="A57" s="251"/>
      <c r="B57" s="81"/>
      <c r="C57" s="141"/>
      <c r="D57" s="257"/>
      <c r="E57" s="254"/>
      <c r="F57" s="237"/>
      <c r="G57" s="237"/>
      <c r="H57" s="248"/>
      <c r="I57" s="237"/>
      <c r="J57" s="237"/>
      <c r="K57" s="237"/>
      <c r="L57" s="237"/>
      <c r="M57" s="237"/>
      <c r="N57" s="237"/>
      <c r="O57" s="248"/>
      <c r="P57" s="237"/>
      <c r="Q57" s="237"/>
      <c r="R57" s="237"/>
      <c r="S57" s="237"/>
      <c r="T57" s="237"/>
      <c r="U57" s="80"/>
      <c r="V57" s="80"/>
      <c r="W57" s="80"/>
      <c r="X57" s="80"/>
      <c r="Y57" s="80"/>
      <c r="Z57" s="80"/>
      <c r="AA57" s="80"/>
      <c r="AB57" s="80"/>
      <c r="AJ57" s="80"/>
      <c r="AK57" s="80"/>
      <c r="AL57" s="80"/>
      <c r="AT57" s="142"/>
      <c r="AU57" s="142"/>
      <c r="AV57" s="142"/>
      <c r="AW57" s="142"/>
      <c r="AX57" s="142"/>
      <c r="AY57" s="142"/>
      <c r="AZ57" s="142"/>
      <c r="BA57" s="142"/>
      <c r="BB57" s="142"/>
      <c r="BC57" s="142"/>
      <c r="BD57" s="142"/>
      <c r="BE57" s="142"/>
      <c r="BF57" s="142"/>
      <c r="BG57" s="142"/>
      <c r="BH57" s="142"/>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389"/>
      <c r="CI57" s="237"/>
      <c r="CJ57" s="237"/>
      <c r="CK57" s="237"/>
      <c r="CL57" s="237"/>
      <c r="CM57" s="237"/>
      <c r="CN57" s="237"/>
      <c r="CO57" s="237"/>
      <c r="CP57" s="237"/>
      <c r="CQ57" s="237"/>
      <c r="CR57" s="237"/>
      <c r="CS57" s="237"/>
      <c r="CT57" s="237"/>
      <c r="CU57" s="237"/>
      <c r="CV57" s="237"/>
      <c r="CW57" s="237"/>
      <c r="CX57" s="237"/>
      <c r="CY57" s="237"/>
      <c r="CZ57" s="237"/>
      <c r="DA57" s="237"/>
      <c r="DB57" s="237"/>
      <c r="DC57" s="237"/>
      <c r="DD57" s="237"/>
      <c r="DE57" s="237"/>
      <c r="DF57" s="237"/>
      <c r="DG57" s="237"/>
      <c r="DH57" s="237"/>
      <c r="DI57" s="237"/>
      <c r="DJ57" s="237"/>
      <c r="DK57" s="237"/>
      <c r="DL57" s="237"/>
      <c r="DM57" s="237"/>
      <c r="DN57" s="237"/>
      <c r="DO57" s="237"/>
      <c r="DP57" s="237"/>
      <c r="DQ57" s="237"/>
      <c r="DR57" s="237"/>
      <c r="DS57" s="237"/>
      <c r="DT57" s="237"/>
      <c r="DU57" s="237"/>
      <c r="DV57" s="389"/>
    </row>
    <row r="58" spans="1:126" x14ac:dyDescent="0.35">
      <c r="A58" s="251"/>
      <c r="B58" s="81"/>
      <c r="C58" s="141"/>
      <c r="D58" s="257"/>
      <c r="E58" s="254"/>
      <c r="F58" s="237"/>
      <c r="G58" s="237"/>
      <c r="H58" s="248"/>
      <c r="I58" s="237"/>
      <c r="J58" s="237"/>
      <c r="K58" s="237"/>
      <c r="L58" s="237"/>
      <c r="M58" s="237"/>
      <c r="N58" s="237"/>
      <c r="O58" s="248"/>
      <c r="P58" s="237"/>
      <c r="Q58" s="237"/>
      <c r="R58" s="237"/>
      <c r="S58" s="237"/>
      <c r="T58" s="237"/>
      <c r="U58" s="80"/>
      <c r="V58" s="80"/>
      <c r="W58" s="80"/>
      <c r="X58" s="80"/>
      <c r="Y58" s="80"/>
      <c r="Z58" s="80"/>
      <c r="AA58" s="80"/>
      <c r="AB58" s="80"/>
      <c r="AJ58" s="80"/>
      <c r="AK58" s="80"/>
      <c r="AL58" s="80"/>
      <c r="AT58" s="142"/>
      <c r="AU58" s="142"/>
      <c r="AV58" s="142"/>
      <c r="AW58" s="142"/>
      <c r="AX58" s="142"/>
      <c r="AY58" s="142"/>
      <c r="AZ58" s="142"/>
      <c r="BA58" s="142"/>
      <c r="BB58" s="142"/>
      <c r="BC58" s="142"/>
      <c r="BD58" s="142"/>
      <c r="BE58" s="142"/>
      <c r="BF58" s="142"/>
      <c r="BG58" s="142"/>
      <c r="BH58" s="142"/>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142"/>
      <c r="CI58" s="142"/>
      <c r="CJ58" s="142"/>
      <c r="CK58" s="142"/>
      <c r="CL58" s="142"/>
      <c r="CM58" s="142"/>
      <c r="CN58" s="142"/>
      <c r="CO58" s="142"/>
      <c r="CP58" s="142"/>
      <c r="CQ58" s="142"/>
      <c r="CR58" s="142"/>
      <c r="CS58" s="142"/>
      <c r="CT58" s="142"/>
      <c r="CU58" s="142"/>
      <c r="CV58" s="142"/>
    </row>
    <row r="59" spans="1:126" x14ac:dyDescent="0.35">
      <c r="A59" s="251"/>
      <c r="B59" s="81"/>
      <c r="C59" s="141"/>
      <c r="D59" s="257"/>
      <c r="E59" s="254"/>
      <c r="F59" s="237"/>
      <c r="G59" s="237"/>
      <c r="H59" s="248"/>
      <c r="I59" s="237"/>
      <c r="J59" s="237"/>
      <c r="K59" s="237"/>
      <c r="L59" s="237"/>
      <c r="M59" s="237"/>
      <c r="N59" s="237"/>
      <c r="O59" s="248"/>
      <c r="P59" s="237"/>
      <c r="Q59" s="237"/>
      <c r="R59" s="237"/>
      <c r="S59" s="237"/>
      <c r="T59" s="237"/>
      <c r="U59" s="80"/>
      <c r="V59" s="80"/>
      <c r="W59" s="80"/>
      <c r="X59" s="80"/>
      <c r="Y59" s="80"/>
      <c r="Z59" s="80"/>
      <c r="AA59" s="80"/>
      <c r="AB59" s="80"/>
      <c r="AJ59" s="80"/>
      <c r="AK59" s="80"/>
      <c r="AL59" s="80"/>
      <c r="AT59" s="142"/>
      <c r="AU59" s="142"/>
      <c r="AV59" s="142"/>
      <c r="AW59" s="142"/>
      <c r="AX59" s="142"/>
      <c r="AY59" s="142"/>
      <c r="AZ59" s="142"/>
      <c r="BA59" s="142"/>
      <c r="BB59" s="142"/>
      <c r="BC59" s="142"/>
      <c r="BD59" s="142"/>
      <c r="BE59" s="142"/>
      <c r="BF59" s="142"/>
      <c r="BG59" s="142"/>
      <c r="BH59" s="142"/>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142"/>
      <c r="CI59" s="142"/>
      <c r="CJ59" s="142"/>
      <c r="CK59" s="142"/>
      <c r="CL59" s="142"/>
      <c r="CM59" s="142"/>
      <c r="CN59" s="142"/>
      <c r="CO59" s="142"/>
      <c r="CP59" s="142"/>
      <c r="CQ59" s="142"/>
      <c r="CR59" s="142"/>
      <c r="CS59" s="142"/>
      <c r="CT59" s="142"/>
      <c r="CU59" s="142"/>
      <c r="CV59" s="142"/>
    </row>
    <row r="60" spans="1:126" x14ac:dyDescent="0.35">
      <c r="A60" s="251"/>
      <c r="B60" s="81"/>
      <c r="C60" s="141"/>
      <c r="D60" s="257"/>
      <c r="E60" s="254"/>
      <c r="F60" s="237"/>
      <c r="G60" s="237"/>
      <c r="H60" s="248"/>
      <c r="I60" s="237"/>
      <c r="J60" s="237"/>
      <c r="K60" s="237"/>
      <c r="L60" s="237"/>
      <c r="M60" s="237"/>
      <c r="N60" s="237"/>
      <c r="O60" s="248"/>
      <c r="P60" s="237"/>
      <c r="Q60" s="237"/>
      <c r="R60" s="237"/>
      <c r="S60" s="237"/>
      <c r="T60" s="237"/>
      <c r="U60" s="80"/>
      <c r="V60" s="80"/>
      <c r="W60" s="80"/>
      <c r="X60" s="80"/>
      <c r="Y60" s="80"/>
      <c r="Z60" s="80"/>
      <c r="AA60" s="80"/>
      <c r="AB60" s="80"/>
      <c r="AJ60" s="80"/>
      <c r="AK60" s="80"/>
      <c r="AL60" s="80"/>
      <c r="AT60" s="142"/>
      <c r="AU60" s="142"/>
      <c r="AV60" s="142"/>
      <c r="AW60" s="142"/>
      <c r="AX60" s="142"/>
      <c r="AY60" s="142"/>
      <c r="AZ60" s="142"/>
      <c r="BA60" s="142"/>
      <c r="BB60" s="142"/>
      <c r="BC60" s="142"/>
      <c r="BD60" s="142"/>
      <c r="BE60" s="142"/>
      <c r="BF60" s="142"/>
      <c r="BG60" s="142"/>
      <c r="BH60" s="142"/>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142"/>
      <c r="CI60" s="142"/>
      <c r="CJ60" s="142"/>
      <c r="CK60" s="142"/>
      <c r="CL60" s="142"/>
      <c r="CM60" s="142"/>
      <c r="CN60" s="142"/>
      <c r="CO60" s="142"/>
      <c r="CP60" s="142"/>
      <c r="CQ60" s="142"/>
      <c r="CR60" s="142"/>
      <c r="CS60" s="142"/>
      <c r="CT60" s="142"/>
      <c r="CU60" s="142"/>
      <c r="CV60" s="142"/>
    </row>
    <row r="61" spans="1:126" x14ac:dyDescent="0.35">
      <c r="A61" s="251"/>
      <c r="B61" s="81"/>
      <c r="C61" s="141"/>
      <c r="D61" s="257"/>
      <c r="E61" s="254"/>
      <c r="F61" s="237"/>
      <c r="G61" s="237"/>
      <c r="H61" s="248"/>
      <c r="I61" s="237"/>
      <c r="J61" s="237"/>
      <c r="K61" s="237"/>
      <c r="L61" s="237"/>
      <c r="M61" s="237"/>
      <c r="N61" s="237"/>
      <c r="O61" s="248"/>
      <c r="P61" s="159"/>
      <c r="Q61" s="237"/>
      <c r="R61" s="237"/>
      <c r="S61" s="237"/>
      <c r="T61" s="237"/>
      <c r="U61" s="80"/>
      <c r="V61" s="80"/>
      <c r="W61" s="80"/>
      <c r="X61" s="80"/>
      <c r="Y61" s="80"/>
      <c r="Z61" s="80"/>
      <c r="AA61" s="80"/>
      <c r="AB61" s="80"/>
      <c r="AJ61" s="80"/>
      <c r="AK61" s="80"/>
      <c r="AL61" s="80"/>
      <c r="AT61" s="142"/>
      <c r="AU61" s="142"/>
      <c r="AV61" s="142"/>
      <c r="AW61" s="142"/>
      <c r="AX61" s="142"/>
      <c r="AY61" s="142"/>
      <c r="AZ61" s="142"/>
      <c r="BA61" s="142"/>
      <c r="BB61" s="142"/>
      <c r="BC61" s="142"/>
      <c r="BD61" s="142"/>
      <c r="BE61" s="142"/>
      <c r="BF61" s="142"/>
      <c r="BG61" s="142"/>
      <c r="BH61" s="142"/>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142"/>
      <c r="CI61" s="142"/>
      <c r="CJ61" s="142"/>
      <c r="CK61" s="142"/>
      <c r="CL61" s="142"/>
      <c r="CM61" s="142"/>
      <c r="CN61" s="142"/>
      <c r="CO61" s="142"/>
      <c r="CP61" s="142"/>
      <c r="CQ61" s="142"/>
      <c r="CR61" s="142"/>
      <c r="CS61" s="142"/>
      <c r="CT61" s="142"/>
      <c r="CU61" s="142"/>
      <c r="CV61" s="142"/>
    </row>
    <row r="62" spans="1:126" x14ac:dyDescent="0.35">
      <c r="A62" s="251"/>
      <c r="B62" s="81"/>
      <c r="C62" s="141"/>
      <c r="D62" s="257"/>
      <c r="E62" s="254"/>
      <c r="F62" s="237"/>
      <c r="G62" s="237"/>
      <c r="H62" s="248"/>
      <c r="I62" s="237"/>
      <c r="J62" s="237"/>
      <c r="K62" s="237"/>
      <c r="L62" s="237"/>
      <c r="M62" s="237"/>
      <c r="N62" s="237"/>
      <c r="O62" s="248"/>
      <c r="P62" s="159"/>
      <c r="Q62" s="159"/>
      <c r="R62" s="159"/>
      <c r="S62" s="159"/>
      <c r="T62" s="159"/>
      <c r="AT62" s="142"/>
      <c r="AU62" s="142"/>
      <c r="AV62" s="142"/>
      <c r="AW62" s="142"/>
      <c r="AX62" s="142"/>
      <c r="AY62" s="142"/>
      <c r="AZ62" s="142"/>
      <c r="BA62" s="142"/>
      <c r="BB62" s="142"/>
      <c r="BC62" s="142"/>
      <c r="BD62" s="142"/>
      <c r="BE62" s="142"/>
      <c r="BF62" s="142"/>
      <c r="BG62" s="142"/>
      <c r="BH62" s="142"/>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142"/>
      <c r="CI62" s="142"/>
      <c r="CJ62" s="142"/>
      <c r="CK62" s="142"/>
      <c r="CL62" s="142"/>
      <c r="CM62" s="142"/>
      <c r="CN62" s="142"/>
      <c r="CO62" s="142"/>
      <c r="CP62" s="142"/>
      <c r="CQ62" s="142"/>
      <c r="CR62" s="142"/>
      <c r="CS62" s="142"/>
      <c r="CT62" s="142"/>
      <c r="CU62" s="142"/>
      <c r="CV62" s="142"/>
    </row>
    <row r="63" spans="1:126" x14ac:dyDescent="0.35">
      <c r="B63" s="81"/>
      <c r="C63" s="141"/>
      <c r="D63" s="257"/>
      <c r="E63" s="254"/>
      <c r="F63" s="237"/>
      <c r="G63" s="237"/>
      <c r="H63" s="248"/>
      <c r="I63" s="237"/>
      <c r="J63" s="237"/>
      <c r="K63" s="237"/>
      <c r="L63" s="237"/>
      <c r="M63" s="237"/>
      <c r="N63" s="237"/>
      <c r="O63" s="248"/>
      <c r="P63" s="159"/>
      <c r="Q63" s="159"/>
      <c r="R63" s="159"/>
      <c r="S63" s="159"/>
      <c r="T63" s="159"/>
      <c r="AT63" s="142"/>
      <c r="AU63" s="142"/>
      <c r="AV63" s="142"/>
      <c r="AW63" s="142"/>
      <c r="AX63" s="142"/>
      <c r="AY63" s="142"/>
      <c r="AZ63" s="142"/>
      <c r="BA63" s="142"/>
      <c r="BB63" s="142"/>
      <c r="BC63" s="142"/>
      <c r="BD63" s="142"/>
      <c r="BE63" s="142"/>
      <c r="BF63" s="142"/>
      <c r="BG63" s="142"/>
      <c r="BH63" s="142"/>
      <c r="BI63" s="80"/>
      <c r="BJ63" s="80"/>
      <c r="BK63" s="80"/>
      <c r="BL63" s="80"/>
      <c r="BM63" s="80"/>
      <c r="BN63" s="80"/>
      <c r="BO63" s="80"/>
      <c r="BP63" s="80"/>
      <c r="BQ63" s="80"/>
      <c r="BR63" s="80"/>
      <c r="BS63" s="80"/>
      <c r="BT63" s="80"/>
      <c r="BU63" s="80"/>
      <c r="BV63" s="80"/>
      <c r="BW63" s="80"/>
      <c r="BX63" s="80"/>
      <c r="BY63" s="80"/>
      <c r="BZ63" s="80"/>
      <c r="CA63" s="80"/>
      <c r="CB63" s="80"/>
      <c r="CC63" s="80"/>
      <c r="CD63" s="80"/>
      <c r="CE63" s="80"/>
      <c r="CF63" s="80"/>
      <c r="CG63" s="80"/>
      <c r="CH63" s="142"/>
      <c r="CI63" s="142"/>
      <c r="CJ63" s="142"/>
      <c r="CK63" s="142"/>
      <c r="CL63" s="142"/>
      <c r="CM63" s="142"/>
      <c r="CN63" s="142"/>
      <c r="CO63" s="142"/>
      <c r="CP63" s="142"/>
      <c r="CQ63" s="142"/>
      <c r="CR63" s="142"/>
      <c r="CS63" s="142"/>
      <c r="CT63" s="142"/>
      <c r="CU63" s="142"/>
      <c r="CV63" s="142"/>
    </row>
    <row r="64" spans="1:126" x14ac:dyDescent="0.35">
      <c r="B64" s="81"/>
      <c r="C64" s="141"/>
      <c r="D64" s="257"/>
      <c r="E64" s="254"/>
      <c r="F64" s="237"/>
      <c r="G64" s="237"/>
      <c r="H64" s="248"/>
      <c r="I64" s="237"/>
      <c r="J64" s="237"/>
      <c r="K64" s="237"/>
      <c r="L64" s="237"/>
      <c r="M64" s="237"/>
      <c r="N64" s="237"/>
      <c r="O64" s="248"/>
      <c r="P64" s="159"/>
      <c r="Q64" s="159"/>
      <c r="R64" s="159"/>
      <c r="S64" s="159"/>
      <c r="T64" s="159"/>
      <c r="AT64" s="142"/>
      <c r="AU64" s="142"/>
      <c r="AV64" s="142"/>
      <c r="AW64" s="142"/>
      <c r="AX64" s="142"/>
      <c r="AY64" s="142"/>
      <c r="AZ64" s="142"/>
      <c r="BA64" s="142"/>
      <c r="BB64" s="142"/>
      <c r="BC64" s="142"/>
      <c r="BD64" s="142"/>
      <c r="BE64" s="142"/>
      <c r="BF64" s="142"/>
      <c r="BG64" s="142"/>
      <c r="BH64" s="142"/>
      <c r="BI64" s="80"/>
      <c r="BJ64" s="80"/>
      <c r="BK64" s="80"/>
      <c r="BL64" s="80"/>
      <c r="BM64" s="80"/>
      <c r="BN64" s="80"/>
      <c r="BO64" s="80"/>
      <c r="BP64" s="80"/>
      <c r="BQ64" s="80"/>
      <c r="BR64" s="80"/>
      <c r="BS64" s="80"/>
      <c r="BT64" s="80"/>
      <c r="BU64" s="80"/>
      <c r="BV64" s="80"/>
      <c r="BW64" s="80"/>
      <c r="BX64" s="80"/>
      <c r="BY64" s="80"/>
      <c r="BZ64" s="80"/>
      <c r="CA64" s="80"/>
      <c r="CB64" s="80"/>
      <c r="CC64" s="80"/>
      <c r="CD64" s="80"/>
      <c r="CE64" s="80"/>
      <c r="CF64" s="80"/>
      <c r="CG64" s="80"/>
      <c r="CH64" s="142"/>
      <c r="CI64" s="142"/>
      <c r="CJ64" s="142"/>
      <c r="CK64" s="142"/>
      <c r="CL64" s="142"/>
      <c r="CM64" s="142"/>
      <c r="CN64" s="142"/>
      <c r="CO64" s="142"/>
      <c r="CP64" s="142"/>
      <c r="CQ64" s="142"/>
      <c r="CR64" s="142"/>
      <c r="CS64" s="142"/>
      <c r="CT64" s="142"/>
      <c r="CU64" s="142"/>
      <c r="CV64" s="142"/>
    </row>
    <row r="65" spans="2:100" x14ac:dyDescent="0.35">
      <c r="B65" s="81"/>
      <c r="C65" s="141"/>
      <c r="D65" s="257"/>
      <c r="E65" s="254"/>
      <c r="F65" s="237"/>
      <c r="G65" s="237"/>
      <c r="H65" s="248"/>
      <c r="I65" s="237"/>
      <c r="J65" s="237"/>
      <c r="K65" s="237"/>
      <c r="L65" s="237"/>
      <c r="M65" s="237"/>
      <c r="N65" s="237"/>
      <c r="O65" s="248"/>
      <c r="P65" s="159"/>
      <c r="Q65" s="159"/>
      <c r="R65" s="159"/>
      <c r="S65" s="159"/>
      <c r="T65" s="159"/>
      <c r="AT65" s="142"/>
      <c r="AU65" s="142"/>
      <c r="AV65" s="142"/>
      <c r="AW65" s="142"/>
      <c r="AX65" s="142"/>
      <c r="AY65" s="142"/>
      <c r="AZ65" s="142"/>
      <c r="BA65" s="142"/>
      <c r="BB65" s="142"/>
      <c r="BC65" s="142"/>
      <c r="BD65" s="142"/>
      <c r="BE65" s="142"/>
      <c r="BF65" s="142"/>
      <c r="BG65" s="142"/>
      <c r="BH65" s="142"/>
      <c r="BI65" s="80"/>
      <c r="BJ65" s="80"/>
      <c r="BK65" s="80"/>
      <c r="BL65" s="80"/>
      <c r="BM65" s="80"/>
      <c r="BN65" s="80"/>
      <c r="BO65" s="80"/>
      <c r="BP65" s="80"/>
      <c r="BQ65" s="80"/>
      <c r="BR65" s="80"/>
      <c r="BS65" s="80"/>
      <c r="BT65" s="80"/>
      <c r="BU65" s="80"/>
      <c r="BV65" s="80"/>
      <c r="BW65" s="80"/>
      <c r="BX65" s="80"/>
      <c r="BY65" s="80"/>
      <c r="BZ65" s="80"/>
      <c r="CA65" s="80"/>
      <c r="CB65" s="80"/>
      <c r="CC65" s="80"/>
      <c r="CD65" s="80"/>
      <c r="CE65" s="80"/>
      <c r="CF65" s="80"/>
      <c r="CG65" s="80"/>
      <c r="CH65" s="142"/>
      <c r="CI65" s="142"/>
      <c r="CJ65" s="142"/>
      <c r="CK65" s="142"/>
      <c r="CL65" s="142"/>
      <c r="CM65" s="142"/>
      <c r="CN65" s="142"/>
      <c r="CO65" s="142"/>
      <c r="CP65" s="142"/>
      <c r="CQ65" s="142"/>
      <c r="CR65" s="142"/>
      <c r="CS65" s="142"/>
      <c r="CT65" s="142"/>
      <c r="CU65" s="142"/>
      <c r="CV65" s="142"/>
    </row>
    <row r="66" spans="2:100" x14ac:dyDescent="0.25">
      <c r="B66" s="81"/>
      <c r="C66" s="141"/>
      <c r="D66" s="257"/>
      <c r="E66" s="255"/>
      <c r="F66" s="237"/>
      <c r="G66" s="237"/>
      <c r="H66" s="248"/>
      <c r="I66" s="237"/>
      <c r="J66" s="237"/>
      <c r="K66" s="237"/>
      <c r="L66" s="237"/>
      <c r="M66" s="237"/>
      <c r="N66" s="237"/>
      <c r="O66" s="248"/>
      <c r="P66" s="159"/>
      <c r="Q66" s="159"/>
      <c r="R66" s="159"/>
      <c r="S66" s="159"/>
      <c r="T66" s="159"/>
      <c r="AT66" s="142"/>
      <c r="AU66" s="142"/>
      <c r="AV66" s="142"/>
      <c r="AW66" s="142"/>
      <c r="AX66" s="142"/>
      <c r="AY66" s="142"/>
      <c r="AZ66" s="142"/>
      <c r="BA66" s="142"/>
      <c r="BB66" s="142"/>
      <c r="BC66" s="142"/>
      <c r="BD66" s="142"/>
      <c r="BE66" s="142"/>
      <c r="BF66" s="142"/>
      <c r="BG66" s="142"/>
      <c r="BH66" s="142"/>
      <c r="BI66" s="80"/>
      <c r="BJ66" s="80"/>
      <c r="BK66" s="80"/>
      <c r="BL66" s="80"/>
      <c r="BM66" s="80"/>
      <c r="BN66" s="80"/>
      <c r="BO66" s="80"/>
      <c r="BP66" s="80"/>
      <c r="BQ66" s="80"/>
      <c r="BR66" s="80"/>
      <c r="BS66" s="80"/>
      <c r="BT66" s="80"/>
      <c r="BU66" s="80"/>
      <c r="BV66" s="80"/>
      <c r="BW66" s="80"/>
      <c r="BX66" s="80"/>
      <c r="BY66" s="80"/>
      <c r="BZ66" s="80"/>
      <c r="CA66" s="80"/>
      <c r="CB66" s="80"/>
      <c r="CC66" s="80"/>
      <c r="CD66" s="80"/>
      <c r="CE66" s="80"/>
      <c r="CF66" s="80"/>
      <c r="CG66" s="80"/>
      <c r="CH66" s="142"/>
      <c r="CI66" s="142"/>
      <c r="CJ66" s="142"/>
      <c r="CK66" s="142"/>
      <c r="CL66" s="142"/>
      <c r="CM66" s="142"/>
      <c r="CN66" s="142"/>
      <c r="CO66" s="142"/>
      <c r="CP66" s="142"/>
      <c r="CQ66" s="142"/>
      <c r="CR66" s="142"/>
      <c r="CS66" s="142"/>
      <c r="CT66" s="142"/>
      <c r="CU66" s="142"/>
      <c r="CV66" s="142"/>
    </row>
    <row r="67" spans="2:100" x14ac:dyDescent="0.35">
      <c r="B67" s="81"/>
      <c r="C67" s="141"/>
      <c r="D67" s="257"/>
      <c r="E67" s="254"/>
      <c r="F67" s="237"/>
      <c r="G67" s="237"/>
      <c r="H67" s="248"/>
      <c r="I67" s="237"/>
      <c r="J67" s="237"/>
      <c r="K67" s="237"/>
      <c r="L67" s="237"/>
      <c r="M67" s="237"/>
      <c r="N67" s="237"/>
      <c r="O67" s="248"/>
      <c r="P67" s="159"/>
      <c r="Q67" s="159"/>
      <c r="R67" s="159"/>
      <c r="S67" s="159"/>
      <c r="T67" s="159"/>
      <c r="AT67" s="142"/>
      <c r="AU67" s="142"/>
      <c r="AV67" s="142"/>
      <c r="AW67" s="142"/>
      <c r="AX67" s="142"/>
      <c r="AY67" s="142"/>
      <c r="AZ67" s="142"/>
      <c r="BA67" s="142"/>
      <c r="BB67" s="142"/>
      <c r="BC67" s="142"/>
      <c r="BD67" s="142"/>
      <c r="BE67" s="142"/>
      <c r="BF67" s="142"/>
      <c r="BG67" s="142"/>
      <c r="BH67" s="142"/>
      <c r="BI67" s="80"/>
      <c r="BJ67" s="80"/>
      <c r="BK67" s="80"/>
      <c r="BL67" s="80"/>
      <c r="BM67" s="80"/>
      <c r="BN67" s="80"/>
      <c r="BO67" s="80"/>
      <c r="BP67" s="80"/>
      <c r="BQ67" s="80"/>
      <c r="BR67" s="80"/>
      <c r="BS67" s="80"/>
      <c r="BT67" s="80"/>
      <c r="BU67" s="80"/>
      <c r="BV67" s="80"/>
      <c r="BW67" s="80"/>
      <c r="BX67" s="80"/>
      <c r="BY67" s="80"/>
      <c r="BZ67" s="80"/>
      <c r="CA67" s="80"/>
      <c r="CB67" s="80"/>
      <c r="CC67" s="80"/>
      <c r="CD67" s="80"/>
      <c r="CE67" s="80"/>
      <c r="CF67" s="80"/>
      <c r="CG67" s="80"/>
      <c r="CH67" s="142"/>
      <c r="CI67" s="142"/>
      <c r="CJ67" s="142"/>
      <c r="CK67" s="142"/>
      <c r="CL67" s="142"/>
      <c r="CM67" s="142"/>
      <c r="CN67" s="142"/>
      <c r="CO67" s="142"/>
      <c r="CP67" s="142"/>
      <c r="CQ67" s="142"/>
      <c r="CR67" s="142"/>
      <c r="CS67" s="142"/>
      <c r="CT67" s="142"/>
      <c r="CU67" s="142"/>
      <c r="CV67" s="142"/>
    </row>
    <row r="68" spans="2:100" x14ac:dyDescent="0.25">
      <c r="B68" s="81"/>
      <c r="C68" s="141"/>
      <c r="D68" s="257"/>
      <c r="E68" s="255"/>
      <c r="F68" s="237"/>
      <c r="G68" s="237"/>
      <c r="H68" s="248"/>
      <c r="I68" s="237"/>
      <c r="J68" s="237"/>
      <c r="K68" s="237"/>
      <c r="L68" s="237"/>
      <c r="M68" s="237"/>
      <c r="N68" s="237"/>
      <c r="O68" s="248"/>
      <c r="P68" s="159"/>
      <c r="Q68" s="159"/>
      <c r="R68" s="159"/>
      <c r="S68" s="159"/>
      <c r="T68" s="159"/>
      <c r="AT68" s="142"/>
      <c r="AU68" s="142"/>
      <c r="AV68" s="142"/>
      <c r="AW68" s="142"/>
      <c r="AX68" s="142"/>
      <c r="AY68" s="142"/>
      <c r="AZ68" s="142"/>
      <c r="BA68" s="142"/>
      <c r="BB68" s="142"/>
      <c r="BC68" s="142"/>
      <c r="BD68" s="142"/>
      <c r="BE68" s="142"/>
      <c r="BF68" s="142"/>
      <c r="BG68" s="142"/>
      <c r="BH68" s="142"/>
      <c r="BI68" s="80"/>
      <c r="BJ68" s="80"/>
      <c r="BK68" s="80"/>
      <c r="BL68" s="80"/>
      <c r="BM68" s="80"/>
      <c r="BN68" s="80"/>
      <c r="BO68" s="80"/>
      <c r="BP68" s="80"/>
      <c r="BQ68" s="80"/>
      <c r="BR68" s="80"/>
      <c r="BS68" s="80"/>
      <c r="BT68" s="80"/>
      <c r="BU68" s="80"/>
      <c r="BV68" s="80"/>
      <c r="BW68" s="80"/>
      <c r="BX68" s="80"/>
      <c r="BY68" s="80"/>
      <c r="BZ68" s="80"/>
      <c r="CA68" s="80"/>
      <c r="CB68" s="80"/>
      <c r="CC68" s="80"/>
      <c r="CD68" s="80"/>
      <c r="CE68" s="80"/>
      <c r="CF68" s="80"/>
      <c r="CG68" s="80"/>
      <c r="CH68" s="142"/>
      <c r="CI68" s="142"/>
      <c r="CJ68" s="142"/>
      <c r="CK68" s="142"/>
      <c r="CL68" s="142"/>
      <c r="CM68" s="142"/>
      <c r="CN68" s="142"/>
      <c r="CO68" s="142"/>
      <c r="CP68" s="142"/>
      <c r="CQ68" s="142"/>
      <c r="CR68" s="142"/>
      <c r="CS68" s="142"/>
      <c r="CT68" s="142"/>
      <c r="CU68" s="142"/>
      <c r="CV68" s="142"/>
    </row>
    <row r="69" spans="2:100" x14ac:dyDescent="0.25">
      <c r="B69" s="81"/>
      <c r="C69" s="141"/>
      <c r="D69" s="257"/>
      <c r="E69" s="255"/>
      <c r="F69" s="237"/>
      <c r="G69" s="237"/>
      <c r="H69" s="248"/>
      <c r="I69" s="237"/>
      <c r="J69" s="237"/>
      <c r="K69" s="237"/>
      <c r="L69" s="237"/>
      <c r="M69" s="237"/>
      <c r="N69" s="237"/>
      <c r="O69" s="248"/>
      <c r="P69" s="159"/>
      <c r="Q69" s="159"/>
      <c r="R69" s="159"/>
      <c r="S69" s="159"/>
      <c r="T69" s="159"/>
      <c r="AT69" s="142"/>
      <c r="AU69" s="142"/>
      <c r="AV69" s="142"/>
      <c r="AW69" s="142"/>
      <c r="AX69" s="142"/>
      <c r="AY69" s="142"/>
      <c r="AZ69" s="142"/>
      <c r="BA69" s="142"/>
      <c r="BB69" s="142"/>
      <c r="BC69" s="142"/>
      <c r="BD69" s="142"/>
      <c r="BE69" s="142"/>
      <c r="BF69" s="142"/>
      <c r="BG69" s="142"/>
      <c r="BH69" s="142"/>
      <c r="BI69" s="80"/>
      <c r="BJ69" s="80"/>
      <c r="BK69" s="80"/>
      <c r="BL69" s="80"/>
      <c r="BM69" s="80"/>
      <c r="BN69" s="80"/>
      <c r="BO69" s="80"/>
      <c r="BP69" s="80"/>
      <c r="BQ69" s="80"/>
      <c r="BR69" s="80"/>
      <c r="BS69" s="80"/>
      <c r="BT69" s="80"/>
      <c r="BU69" s="80"/>
      <c r="BV69" s="80"/>
      <c r="BW69" s="80"/>
      <c r="BX69" s="80"/>
      <c r="BY69" s="80"/>
      <c r="BZ69" s="80"/>
      <c r="CA69" s="80"/>
      <c r="CB69" s="80"/>
      <c r="CC69" s="80"/>
      <c r="CD69" s="80"/>
      <c r="CE69" s="80"/>
      <c r="CF69" s="80"/>
      <c r="CG69" s="80"/>
      <c r="CH69" s="142"/>
      <c r="CI69" s="142"/>
      <c r="CJ69" s="142"/>
      <c r="CK69" s="142"/>
      <c r="CL69" s="142"/>
      <c r="CM69" s="142"/>
      <c r="CN69" s="142"/>
      <c r="CO69" s="142"/>
      <c r="CP69" s="142"/>
      <c r="CQ69" s="142"/>
      <c r="CR69" s="142"/>
      <c r="CS69" s="142"/>
      <c r="CT69" s="142"/>
      <c r="CU69" s="142"/>
      <c r="CV69" s="142"/>
    </row>
    <row r="70" spans="2:100" x14ac:dyDescent="0.35">
      <c r="B70" s="81"/>
      <c r="C70" s="141"/>
      <c r="D70" s="257"/>
      <c r="E70" s="254"/>
      <c r="F70" s="237"/>
      <c r="G70" s="237"/>
      <c r="H70" s="248"/>
      <c r="I70" s="237"/>
      <c r="J70" s="237"/>
      <c r="K70" s="237"/>
      <c r="L70" s="237"/>
      <c r="M70" s="237"/>
      <c r="N70" s="237"/>
      <c r="O70" s="248"/>
      <c r="P70" s="159"/>
      <c r="Q70" s="159"/>
      <c r="R70" s="159"/>
      <c r="S70" s="159"/>
      <c r="T70" s="159"/>
      <c r="AT70" s="142"/>
      <c r="AU70" s="142"/>
      <c r="AV70" s="142"/>
      <c r="AW70" s="142"/>
      <c r="AX70" s="142"/>
      <c r="AY70" s="142"/>
      <c r="AZ70" s="142"/>
      <c r="BA70" s="142"/>
      <c r="BB70" s="142"/>
      <c r="BC70" s="142"/>
      <c r="BD70" s="142"/>
      <c r="BE70" s="142"/>
      <c r="BF70" s="142"/>
      <c r="BG70" s="142"/>
      <c r="BH70" s="142"/>
      <c r="BI70" s="80"/>
      <c r="BJ70" s="80"/>
      <c r="BK70" s="80"/>
      <c r="BL70" s="80"/>
      <c r="BM70" s="80"/>
      <c r="BN70" s="80"/>
      <c r="BO70" s="80"/>
      <c r="BP70" s="80"/>
      <c r="BQ70" s="80"/>
      <c r="BR70" s="80"/>
      <c r="BS70" s="80"/>
      <c r="BT70" s="80"/>
      <c r="BU70" s="80"/>
      <c r="BV70" s="80"/>
      <c r="BW70" s="80"/>
      <c r="BX70" s="80"/>
      <c r="BY70" s="80"/>
      <c r="BZ70" s="80"/>
      <c r="CA70" s="80"/>
      <c r="CB70" s="80"/>
      <c r="CC70" s="80"/>
      <c r="CD70" s="80"/>
      <c r="CE70" s="80"/>
      <c r="CF70" s="80"/>
      <c r="CG70" s="80"/>
      <c r="CH70" s="142"/>
      <c r="CI70" s="142"/>
      <c r="CJ70" s="142"/>
      <c r="CK70" s="142"/>
      <c r="CL70" s="142"/>
      <c r="CM70" s="142"/>
      <c r="CN70" s="142"/>
      <c r="CO70" s="142"/>
      <c r="CP70" s="142"/>
      <c r="CQ70" s="142"/>
      <c r="CR70" s="142"/>
      <c r="CS70" s="142"/>
      <c r="CT70" s="142"/>
      <c r="CU70" s="142"/>
      <c r="CV70" s="142"/>
    </row>
    <row r="71" spans="2:100" ht="21.75" thickBot="1" x14ac:dyDescent="0.4">
      <c r="B71" s="160"/>
      <c r="C71" s="143"/>
      <c r="D71" s="258"/>
      <c r="E71" s="256"/>
      <c r="F71" s="238"/>
      <c r="G71" s="238"/>
      <c r="H71" s="250"/>
      <c r="I71" s="238"/>
      <c r="J71" s="238"/>
      <c r="K71" s="238"/>
      <c r="L71" s="238"/>
      <c r="M71" s="238"/>
      <c r="N71" s="238"/>
      <c r="O71" s="250"/>
      <c r="P71" s="159"/>
      <c r="Q71" s="159"/>
      <c r="R71" s="159"/>
      <c r="S71" s="159"/>
      <c r="T71" s="159"/>
      <c r="AT71" s="142"/>
      <c r="AU71" s="142"/>
      <c r="AV71" s="142"/>
      <c r="AW71" s="142"/>
      <c r="AX71" s="142"/>
      <c r="AY71" s="142"/>
      <c r="AZ71" s="142"/>
      <c r="BA71" s="142"/>
      <c r="BB71" s="142"/>
      <c r="BC71" s="142"/>
      <c r="BD71" s="142"/>
      <c r="BE71" s="142"/>
      <c r="BF71" s="142"/>
      <c r="BG71" s="142"/>
      <c r="BH71" s="142"/>
      <c r="BI71" s="80"/>
      <c r="BJ71" s="80"/>
      <c r="BK71" s="80"/>
      <c r="BL71" s="80"/>
      <c r="BM71" s="80"/>
      <c r="BN71" s="80"/>
      <c r="BO71" s="80"/>
      <c r="BP71" s="80"/>
      <c r="BQ71" s="80"/>
      <c r="BR71" s="80"/>
      <c r="BS71" s="80"/>
      <c r="BT71" s="80"/>
      <c r="BU71" s="80"/>
      <c r="BV71" s="80"/>
      <c r="BW71" s="80"/>
      <c r="BX71" s="80"/>
      <c r="BY71" s="80"/>
      <c r="BZ71" s="80"/>
      <c r="CA71" s="80"/>
      <c r="CB71" s="80"/>
      <c r="CC71" s="80"/>
      <c r="CD71" s="80"/>
      <c r="CE71" s="80"/>
      <c r="CF71" s="80"/>
      <c r="CG71" s="80"/>
      <c r="CH71" s="142"/>
      <c r="CI71" s="142"/>
      <c r="CJ71" s="142"/>
      <c r="CK71" s="142"/>
      <c r="CL71" s="142"/>
      <c r="CM71" s="142"/>
      <c r="CN71" s="142"/>
      <c r="CO71" s="142"/>
      <c r="CP71" s="142"/>
      <c r="CQ71" s="142"/>
      <c r="CR71" s="142"/>
      <c r="CS71" s="142"/>
      <c r="CT71" s="142"/>
      <c r="CU71" s="142"/>
      <c r="CV71" s="142"/>
    </row>
    <row r="72" spans="2:100" x14ac:dyDescent="0.35">
      <c r="E72" s="158"/>
      <c r="F72" s="159"/>
      <c r="G72" s="159"/>
      <c r="H72" s="159"/>
      <c r="I72" s="159"/>
      <c r="J72" s="159"/>
      <c r="K72" s="159"/>
      <c r="L72" s="159"/>
      <c r="M72" s="159"/>
      <c r="N72" s="159"/>
      <c r="O72" s="159"/>
      <c r="P72" s="159"/>
      <c r="Q72" s="159"/>
      <c r="R72" s="159"/>
      <c r="S72" s="159"/>
      <c r="T72" s="159"/>
      <c r="AT72" s="142"/>
      <c r="AU72" s="142"/>
      <c r="AV72" s="142"/>
      <c r="AW72" s="142"/>
      <c r="AX72" s="142"/>
      <c r="AY72" s="142"/>
      <c r="AZ72" s="142"/>
      <c r="BA72" s="142"/>
      <c r="BB72" s="142"/>
      <c r="BC72" s="142"/>
      <c r="BD72" s="142"/>
      <c r="BE72" s="142"/>
      <c r="BF72" s="142"/>
      <c r="BG72" s="142"/>
      <c r="BH72" s="142"/>
      <c r="BI72" s="80"/>
      <c r="BJ72" s="80"/>
      <c r="BK72" s="80"/>
      <c r="BL72" s="80"/>
      <c r="BM72" s="80"/>
      <c r="BN72" s="80"/>
      <c r="BO72" s="80"/>
      <c r="BP72" s="80"/>
      <c r="BQ72" s="80"/>
      <c r="BR72" s="80"/>
      <c r="BS72" s="80"/>
      <c r="BT72" s="80"/>
      <c r="BU72" s="80"/>
      <c r="BV72" s="80"/>
      <c r="BW72" s="80"/>
      <c r="BX72" s="80"/>
      <c r="BY72" s="80"/>
      <c r="BZ72" s="80"/>
      <c r="CA72" s="80"/>
      <c r="CB72" s="80"/>
      <c r="CC72" s="80"/>
      <c r="CD72" s="80"/>
      <c r="CE72" s="80"/>
      <c r="CF72" s="80"/>
      <c r="CG72" s="80"/>
      <c r="CH72" s="142"/>
      <c r="CI72" s="142"/>
      <c r="CJ72" s="142"/>
      <c r="CK72" s="142"/>
      <c r="CL72" s="142"/>
      <c r="CM72" s="142"/>
      <c r="CN72" s="142"/>
      <c r="CO72" s="142"/>
      <c r="CP72" s="142"/>
      <c r="CQ72" s="142"/>
      <c r="CR72" s="142"/>
      <c r="CS72" s="142"/>
      <c r="CT72" s="142"/>
      <c r="CU72" s="142"/>
      <c r="CV72" s="142"/>
    </row>
    <row r="73" spans="2:100" x14ac:dyDescent="0.35">
      <c r="E73" s="158"/>
      <c r="F73" s="159"/>
      <c r="G73" s="159"/>
      <c r="H73" s="159"/>
      <c r="I73" s="159"/>
      <c r="J73" s="159"/>
      <c r="K73" s="159"/>
      <c r="L73" s="159"/>
      <c r="M73" s="159"/>
      <c r="N73" s="159"/>
      <c r="O73" s="159"/>
      <c r="P73" s="159"/>
      <c r="Q73" s="159"/>
      <c r="R73" s="159"/>
      <c r="S73" s="159"/>
      <c r="T73" s="159"/>
      <c r="AT73" s="142"/>
      <c r="AU73" s="142"/>
      <c r="AV73" s="142"/>
      <c r="AW73" s="142"/>
      <c r="AX73" s="142"/>
      <c r="AY73" s="142"/>
      <c r="AZ73" s="142"/>
      <c r="BA73" s="142"/>
      <c r="BB73" s="142"/>
      <c r="BC73" s="142"/>
      <c r="BD73" s="142"/>
      <c r="BE73" s="142"/>
      <c r="BF73" s="142"/>
      <c r="BG73" s="142"/>
      <c r="BH73" s="142"/>
      <c r="BI73" s="80"/>
      <c r="BJ73" s="80"/>
      <c r="BK73" s="80"/>
      <c r="BL73" s="80"/>
      <c r="BM73" s="80"/>
      <c r="BN73" s="80"/>
      <c r="BO73" s="80"/>
      <c r="BP73" s="80"/>
      <c r="BQ73" s="80"/>
      <c r="BR73" s="80"/>
      <c r="BS73" s="80"/>
      <c r="BT73" s="80"/>
      <c r="BU73" s="80"/>
      <c r="BV73" s="80"/>
      <c r="BW73" s="80"/>
      <c r="BX73" s="80"/>
      <c r="BY73" s="80"/>
      <c r="BZ73" s="80"/>
      <c r="CA73" s="80"/>
      <c r="CB73" s="80"/>
      <c r="CC73" s="80"/>
      <c r="CD73" s="80"/>
      <c r="CE73" s="80"/>
      <c r="CF73" s="80"/>
      <c r="CG73" s="80"/>
      <c r="CH73" s="142"/>
      <c r="CI73" s="142"/>
      <c r="CJ73" s="142"/>
      <c r="CK73" s="142"/>
      <c r="CL73" s="142"/>
      <c r="CM73" s="142"/>
      <c r="CN73" s="142"/>
      <c r="CO73" s="142"/>
      <c r="CP73" s="142"/>
      <c r="CQ73" s="142"/>
      <c r="CR73" s="142"/>
      <c r="CS73" s="142"/>
      <c r="CT73" s="142"/>
      <c r="CU73" s="142"/>
      <c r="CV73" s="142"/>
    </row>
    <row r="74" spans="2:100" x14ac:dyDescent="0.35">
      <c r="E74" s="158"/>
      <c r="F74" s="159"/>
      <c r="G74" s="159"/>
      <c r="H74" s="159"/>
      <c r="I74" s="159"/>
      <c r="J74" s="159"/>
      <c r="K74" s="159"/>
      <c r="L74" s="159"/>
      <c r="M74" s="159"/>
      <c r="N74" s="159"/>
      <c r="O74" s="159"/>
      <c r="P74" s="159"/>
      <c r="Q74" s="159"/>
      <c r="R74" s="159"/>
      <c r="S74" s="159"/>
      <c r="T74" s="159"/>
      <c r="AT74" s="142"/>
      <c r="AU74" s="142"/>
      <c r="AV74" s="142"/>
      <c r="AW74" s="142"/>
      <c r="AX74" s="142"/>
      <c r="AY74" s="142"/>
      <c r="AZ74" s="142"/>
      <c r="BA74" s="142"/>
      <c r="BB74" s="142"/>
      <c r="BC74" s="142"/>
      <c r="BD74" s="142"/>
      <c r="BE74" s="142"/>
      <c r="BF74" s="142"/>
      <c r="BG74" s="142"/>
      <c r="BH74" s="142"/>
      <c r="BI74" s="80"/>
      <c r="BJ74" s="80"/>
      <c r="BK74" s="80"/>
      <c r="BL74" s="80"/>
      <c r="BM74" s="80"/>
      <c r="BN74" s="80"/>
      <c r="BO74" s="80"/>
      <c r="BP74" s="80"/>
      <c r="BQ74" s="80"/>
      <c r="BR74" s="80"/>
      <c r="BS74" s="80"/>
      <c r="BT74" s="80"/>
      <c r="BU74" s="80"/>
      <c r="BV74" s="80"/>
      <c r="BW74" s="80"/>
      <c r="BX74" s="80"/>
      <c r="BY74" s="80"/>
      <c r="BZ74" s="80"/>
      <c r="CA74" s="80"/>
      <c r="CB74" s="80"/>
      <c r="CC74" s="80"/>
      <c r="CD74" s="80"/>
      <c r="CE74" s="80"/>
      <c r="CF74" s="80"/>
      <c r="CG74" s="80"/>
      <c r="CH74" s="142"/>
      <c r="CI74" s="142"/>
      <c r="CJ74" s="142"/>
      <c r="CK74" s="142"/>
      <c r="CL74" s="142"/>
      <c r="CM74" s="142"/>
      <c r="CN74" s="142"/>
      <c r="CO74" s="142"/>
      <c r="CP74" s="142"/>
      <c r="CQ74" s="142"/>
      <c r="CR74" s="142"/>
      <c r="CS74" s="142"/>
      <c r="CT74" s="142"/>
      <c r="CU74" s="142"/>
      <c r="CV74" s="142"/>
    </row>
    <row r="75" spans="2:100" x14ac:dyDescent="0.35">
      <c r="E75" s="158"/>
      <c r="F75" s="159"/>
      <c r="G75" s="159"/>
      <c r="H75" s="159"/>
      <c r="I75" s="159"/>
      <c r="J75" s="159"/>
      <c r="K75" s="159"/>
      <c r="L75" s="159"/>
      <c r="M75" s="159"/>
      <c r="N75" s="159"/>
      <c r="O75" s="159"/>
      <c r="P75" s="159"/>
      <c r="Q75" s="159"/>
      <c r="R75" s="159"/>
      <c r="S75" s="159"/>
      <c r="T75" s="159"/>
      <c r="AT75" s="142"/>
      <c r="AU75" s="142"/>
      <c r="AV75" s="142"/>
      <c r="AW75" s="142"/>
      <c r="AX75" s="142"/>
      <c r="AY75" s="142"/>
      <c r="AZ75" s="142"/>
      <c r="BA75" s="142"/>
      <c r="BB75" s="142"/>
      <c r="BC75" s="142"/>
      <c r="BD75" s="142"/>
      <c r="BE75" s="142"/>
      <c r="BF75" s="142"/>
      <c r="BG75" s="142"/>
      <c r="BH75" s="142"/>
      <c r="BI75" s="80"/>
      <c r="BJ75" s="80"/>
      <c r="BK75" s="80"/>
      <c r="BL75" s="80"/>
      <c r="BM75" s="80"/>
      <c r="BN75" s="80"/>
      <c r="BO75" s="80"/>
      <c r="BP75" s="80"/>
      <c r="BQ75" s="80"/>
      <c r="BR75" s="80"/>
      <c r="BS75" s="80"/>
      <c r="BT75" s="80"/>
      <c r="BU75" s="80"/>
      <c r="BV75" s="80"/>
      <c r="BW75" s="80"/>
      <c r="BX75" s="80"/>
      <c r="BY75" s="80"/>
      <c r="BZ75" s="80"/>
      <c r="CA75" s="80"/>
      <c r="CB75" s="80"/>
      <c r="CC75" s="80"/>
      <c r="CD75" s="80"/>
      <c r="CE75" s="80"/>
      <c r="CF75" s="80"/>
      <c r="CG75" s="80"/>
      <c r="CH75" s="142"/>
      <c r="CI75" s="142"/>
      <c r="CJ75" s="142"/>
      <c r="CK75" s="142"/>
      <c r="CL75" s="142"/>
      <c r="CM75" s="142"/>
      <c r="CN75" s="142"/>
      <c r="CO75" s="142"/>
      <c r="CP75" s="142"/>
      <c r="CQ75" s="142"/>
      <c r="CR75" s="142"/>
      <c r="CS75" s="142"/>
      <c r="CT75" s="142"/>
      <c r="CU75" s="142"/>
      <c r="CV75" s="142"/>
    </row>
    <row r="76" spans="2:100" x14ac:dyDescent="0.35">
      <c r="E76" s="158"/>
      <c r="F76" s="159"/>
      <c r="G76" s="159"/>
      <c r="H76" s="159"/>
      <c r="I76" s="159"/>
      <c r="J76" s="159"/>
      <c r="K76" s="159"/>
      <c r="L76" s="159"/>
      <c r="M76" s="159"/>
      <c r="N76" s="159"/>
      <c r="O76" s="159"/>
      <c r="P76" s="159"/>
      <c r="Q76" s="159"/>
      <c r="R76" s="159"/>
      <c r="S76" s="159"/>
      <c r="T76" s="159"/>
      <c r="AT76" s="142"/>
      <c r="AU76" s="142"/>
      <c r="AV76" s="142"/>
      <c r="AW76" s="142"/>
      <c r="AX76" s="142"/>
      <c r="AY76" s="142"/>
      <c r="AZ76" s="142"/>
      <c r="BA76" s="142"/>
      <c r="BB76" s="142"/>
      <c r="BC76" s="142"/>
      <c r="BD76" s="142"/>
      <c r="BE76" s="142"/>
      <c r="BF76" s="142"/>
      <c r="BG76" s="142"/>
      <c r="BH76" s="142"/>
      <c r="BI76" s="80"/>
      <c r="BJ76" s="80"/>
      <c r="BK76" s="80"/>
      <c r="BL76" s="80"/>
      <c r="BM76" s="80"/>
      <c r="BN76" s="80"/>
      <c r="BO76" s="80"/>
      <c r="BP76" s="80"/>
      <c r="BQ76" s="80"/>
      <c r="BR76" s="80"/>
      <c r="BS76" s="80"/>
      <c r="BT76" s="80"/>
      <c r="BU76" s="80"/>
      <c r="BV76" s="80"/>
      <c r="BW76" s="80"/>
      <c r="BX76" s="80"/>
      <c r="BY76" s="80"/>
      <c r="BZ76" s="80"/>
      <c r="CA76" s="80"/>
      <c r="CB76" s="80"/>
      <c r="CC76" s="80"/>
      <c r="CD76" s="80"/>
      <c r="CE76" s="80"/>
      <c r="CF76" s="80"/>
      <c r="CG76" s="80"/>
      <c r="CH76" s="142"/>
      <c r="CI76" s="142"/>
      <c r="CJ76" s="142"/>
      <c r="CK76" s="142"/>
      <c r="CL76" s="142"/>
      <c r="CM76" s="142"/>
      <c r="CN76" s="142"/>
      <c r="CO76" s="142"/>
      <c r="CP76" s="142"/>
      <c r="CQ76" s="142"/>
      <c r="CR76" s="142"/>
      <c r="CS76" s="142"/>
      <c r="CT76" s="142"/>
      <c r="CU76" s="142"/>
      <c r="CV76" s="142"/>
    </row>
    <row r="77" spans="2:100" x14ac:dyDescent="0.35">
      <c r="E77" s="158"/>
      <c r="F77" s="159"/>
      <c r="G77" s="159"/>
      <c r="H77" s="159"/>
      <c r="I77" s="159"/>
      <c r="J77" s="159"/>
      <c r="K77" s="159"/>
      <c r="L77" s="159"/>
      <c r="M77" s="159"/>
      <c r="N77" s="159"/>
      <c r="O77" s="159"/>
      <c r="P77" s="159"/>
      <c r="Q77" s="159"/>
      <c r="R77" s="159"/>
      <c r="S77" s="159"/>
      <c r="T77" s="159"/>
      <c r="AT77" s="142"/>
      <c r="AU77" s="142"/>
      <c r="AV77" s="142"/>
      <c r="AW77" s="142"/>
      <c r="AX77" s="142"/>
      <c r="AY77" s="142"/>
      <c r="AZ77" s="142"/>
      <c r="BA77" s="142"/>
      <c r="BB77" s="142"/>
      <c r="BC77" s="142"/>
      <c r="BD77" s="142"/>
      <c r="BE77" s="142"/>
      <c r="BF77" s="142"/>
      <c r="BG77" s="142"/>
      <c r="BH77" s="142"/>
      <c r="BI77" s="80"/>
      <c r="BJ77" s="80"/>
      <c r="BK77" s="80"/>
      <c r="BL77" s="80"/>
      <c r="BM77" s="80"/>
      <c r="BN77" s="80"/>
      <c r="BO77" s="80"/>
      <c r="BP77" s="80"/>
      <c r="BQ77" s="80"/>
      <c r="BR77" s="80"/>
      <c r="BS77" s="80"/>
      <c r="BT77" s="80"/>
      <c r="BU77" s="80"/>
      <c r="BV77" s="80"/>
      <c r="BW77" s="80"/>
      <c r="BX77" s="80"/>
      <c r="BY77" s="80"/>
      <c r="BZ77" s="80"/>
      <c r="CA77" s="80"/>
      <c r="CB77" s="80"/>
      <c r="CC77" s="80"/>
      <c r="CD77" s="80"/>
      <c r="CE77" s="80"/>
      <c r="CF77" s="80"/>
      <c r="CG77" s="80"/>
      <c r="CH77" s="142"/>
      <c r="CI77" s="142"/>
      <c r="CJ77" s="142"/>
      <c r="CK77" s="142"/>
      <c r="CL77" s="142"/>
      <c r="CM77" s="142"/>
      <c r="CN77" s="142"/>
      <c r="CO77" s="142"/>
      <c r="CP77" s="142"/>
      <c r="CQ77" s="142"/>
      <c r="CR77" s="142"/>
      <c r="CS77" s="142"/>
      <c r="CT77" s="142"/>
      <c r="CU77" s="142"/>
      <c r="CV77" s="142"/>
    </row>
    <row r="78" spans="2:100" x14ac:dyDescent="0.35">
      <c r="E78" s="158"/>
      <c r="F78" s="159"/>
      <c r="G78" s="159"/>
      <c r="H78" s="159"/>
      <c r="I78" s="159"/>
      <c r="J78" s="159"/>
      <c r="K78" s="159"/>
      <c r="L78" s="159"/>
      <c r="M78" s="159"/>
      <c r="N78" s="159"/>
      <c r="O78" s="159"/>
      <c r="P78" s="159"/>
      <c r="Q78" s="159"/>
      <c r="R78" s="159"/>
      <c r="S78" s="159"/>
      <c r="T78" s="159"/>
      <c r="AT78" s="142"/>
      <c r="AU78" s="142"/>
      <c r="AV78" s="142"/>
      <c r="AW78" s="142"/>
      <c r="AX78" s="142"/>
      <c r="AY78" s="142"/>
      <c r="AZ78" s="142"/>
      <c r="BA78" s="142"/>
      <c r="BB78" s="142"/>
      <c r="BC78" s="142"/>
      <c r="BD78" s="142"/>
      <c r="BE78" s="142"/>
      <c r="BF78" s="142"/>
      <c r="BG78" s="142"/>
      <c r="BH78" s="142"/>
      <c r="BI78" s="80"/>
      <c r="BJ78" s="80"/>
      <c r="BK78" s="80"/>
      <c r="BL78" s="80"/>
      <c r="BM78" s="80"/>
      <c r="BN78" s="80"/>
      <c r="BO78" s="80"/>
      <c r="BP78" s="80"/>
      <c r="BQ78" s="80"/>
      <c r="BR78" s="80"/>
      <c r="BS78" s="80"/>
      <c r="BT78" s="80"/>
      <c r="BU78" s="80"/>
      <c r="BV78" s="80"/>
      <c r="BW78" s="80"/>
      <c r="BX78" s="80"/>
      <c r="BY78" s="80"/>
      <c r="BZ78" s="80"/>
      <c r="CA78" s="80"/>
      <c r="CB78" s="80"/>
      <c r="CC78" s="80"/>
      <c r="CD78" s="80"/>
      <c r="CE78" s="80"/>
      <c r="CF78" s="80"/>
      <c r="CG78" s="80"/>
      <c r="CH78" s="142"/>
      <c r="CI78" s="142"/>
      <c r="CJ78" s="142"/>
      <c r="CK78" s="142"/>
      <c r="CL78" s="142"/>
      <c r="CM78" s="142"/>
      <c r="CN78" s="142"/>
      <c r="CO78" s="142"/>
      <c r="CP78" s="142"/>
      <c r="CQ78" s="142"/>
      <c r="CR78" s="142"/>
      <c r="CS78" s="142"/>
      <c r="CT78" s="142"/>
      <c r="CU78" s="142"/>
      <c r="CV78" s="142"/>
    </row>
    <row r="79" spans="2:100" x14ac:dyDescent="0.35">
      <c r="E79" s="158"/>
      <c r="F79" s="159"/>
      <c r="G79" s="159"/>
      <c r="H79" s="159"/>
      <c r="I79" s="159"/>
      <c r="J79" s="159"/>
      <c r="K79" s="159"/>
      <c r="L79" s="159"/>
      <c r="M79" s="159"/>
      <c r="N79" s="159"/>
      <c r="O79" s="159"/>
      <c r="P79" s="159"/>
      <c r="Q79" s="159"/>
      <c r="R79" s="159"/>
      <c r="S79" s="159"/>
      <c r="T79" s="159"/>
      <c r="AT79" s="142"/>
      <c r="AU79" s="142"/>
      <c r="AV79" s="142"/>
      <c r="AW79" s="142"/>
      <c r="AX79" s="142"/>
      <c r="AY79" s="142"/>
      <c r="AZ79" s="142"/>
      <c r="BA79" s="142"/>
      <c r="BB79" s="142"/>
      <c r="BC79" s="142"/>
      <c r="BD79" s="142"/>
      <c r="BE79" s="142"/>
      <c r="BF79" s="142"/>
      <c r="BG79" s="142"/>
      <c r="BH79" s="142"/>
      <c r="BI79" s="80"/>
      <c r="BJ79" s="80"/>
      <c r="BK79" s="80"/>
      <c r="BL79" s="80"/>
      <c r="BM79" s="80"/>
      <c r="BN79" s="80"/>
      <c r="BO79" s="80"/>
      <c r="BP79" s="80"/>
      <c r="BQ79" s="80"/>
      <c r="BR79" s="80"/>
      <c r="BS79" s="80"/>
      <c r="BT79" s="80"/>
      <c r="BU79" s="80"/>
      <c r="BV79" s="80"/>
      <c r="BW79" s="80"/>
      <c r="BX79" s="80"/>
      <c r="BY79" s="80"/>
      <c r="BZ79" s="80"/>
      <c r="CA79" s="80"/>
      <c r="CB79" s="80"/>
      <c r="CC79" s="80"/>
      <c r="CD79" s="80"/>
      <c r="CE79" s="80"/>
      <c r="CF79" s="80"/>
      <c r="CG79" s="80"/>
      <c r="CH79" s="142"/>
      <c r="CI79" s="142"/>
      <c r="CJ79" s="142"/>
      <c r="CK79" s="142"/>
      <c r="CL79" s="142"/>
      <c r="CM79" s="142"/>
      <c r="CN79" s="142"/>
      <c r="CO79" s="142"/>
      <c r="CP79" s="142"/>
      <c r="CQ79" s="142"/>
      <c r="CR79" s="142"/>
      <c r="CS79" s="142"/>
      <c r="CT79" s="142"/>
      <c r="CU79" s="142"/>
      <c r="CV79" s="142"/>
    </row>
    <row r="80" spans="2:100" x14ac:dyDescent="0.25">
      <c r="E80" s="157"/>
      <c r="F80" s="159"/>
      <c r="G80" s="159"/>
      <c r="H80" s="159"/>
      <c r="I80" s="159"/>
      <c r="J80" s="159"/>
      <c r="K80" s="159"/>
      <c r="L80" s="159"/>
      <c r="M80" s="159"/>
      <c r="N80" s="159"/>
      <c r="O80" s="159"/>
      <c r="P80" s="159"/>
      <c r="Q80" s="159"/>
      <c r="R80" s="159"/>
      <c r="S80" s="159"/>
      <c r="T80" s="159"/>
      <c r="AT80" s="142"/>
      <c r="AU80" s="142"/>
      <c r="AV80" s="142"/>
      <c r="AW80" s="142"/>
      <c r="AX80" s="142"/>
      <c r="AY80" s="142"/>
      <c r="AZ80" s="142"/>
      <c r="BA80" s="142"/>
      <c r="BB80" s="142"/>
      <c r="BC80" s="142"/>
      <c r="BD80" s="142"/>
      <c r="BE80" s="142"/>
      <c r="BF80" s="142"/>
      <c r="BG80" s="142"/>
      <c r="BH80" s="142"/>
      <c r="BI80" s="80"/>
      <c r="BJ80" s="80"/>
      <c r="BK80" s="80"/>
      <c r="BL80" s="80"/>
      <c r="BM80" s="80"/>
      <c r="BN80" s="80"/>
      <c r="BO80" s="80"/>
      <c r="BP80" s="80"/>
      <c r="BQ80" s="80"/>
      <c r="BR80" s="80"/>
      <c r="BS80" s="80"/>
      <c r="BT80" s="80"/>
      <c r="BU80" s="80"/>
      <c r="BV80" s="80"/>
      <c r="BW80" s="80"/>
      <c r="BX80" s="80"/>
      <c r="BY80" s="80"/>
      <c r="BZ80" s="80"/>
      <c r="CA80" s="80"/>
      <c r="CB80" s="80"/>
      <c r="CC80" s="80"/>
      <c r="CD80" s="80"/>
      <c r="CE80" s="80"/>
      <c r="CF80" s="80"/>
      <c r="CG80" s="80"/>
      <c r="CH80" s="142"/>
      <c r="CI80" s="142"/>
      <c r="CJ80" s="142"/>
      <c r="CK80" s="142"/>
      <c r="CL80" s="142"/>
      <c r="CM80" s="142"/>
      <c r="CN80" s="142"/>
      <c r="CO80" s="142"/>
      <c r="CP80" s="142"/>
      <c r="CQ80" s="142"/>
      <c r="CR80" s="142"/>
      <c r="CS80" s="142"/>
      <c r="CT80" s="142"/>
      <c r="CU80" s="142"/>
      <c r="CV80" s="142"/>
    </row>
    <row r="81" spans="5:100" x14ac:dyDescent="0.25">
      <c r="E81" s="157"/>
      <c r="F81" s="159"/>
      <c r="G81" s="159"/>
      <c r="H81" s="159"/>
      <c r="I81" s="159"/>
      <c r="J81" s="159"/>
      <c r="K81" s="159"/>
      <c r="L81" s="159"/>
      <c r="M81" s="159"/>
      <c r="N81" s="159"/>
      <c r="O81" s="159"/>
      <c r="P81" s="159"/>
      <c r="Q81" s="159"/>
      <c r="R81" s="159"/>
      <c r="S81" s="159"/>
      <c r="T81" s="159"/>
      <c r="AT81" s="142"/>
      <c r="AU81" s="142"/>
      <c r="AV81" s="142"/>
      <c r="AW81" s="142"/>
      <c r="AX81" s="142"/>
      <c r="AY81" s="142"/>
      <c r="AZ81" s="142"/>
      <c r="BA81" s="142"/>
      <c r="BB81" s="142"/>
      <c r="BC81" s="142"/>
      <c r="BD81" s="142"/>
      <c r="BE81" s="142"/>
      <c r="BF81" s="142"/>
      <c r="BG81" s="142"/>
      <c r="BH81" s="142"/>
      <c r="BI81" s="80"/>
      <c r="BJ81" s="80"/>
      <c r="BK81" s="80"/>
      <c r="BL81" s="80"/>
      <c r="BM81" s="80"/>
      <c r="BN81" s="80"/>
      <c r="BO81" s="80"/>
      <c r="BP81" s="80"/>
      <c r="BQ81" s="80"/>
      <c r="BR81" s="80"/>
      <c r="BS81" s="80"/>
      <c r="BT81" s="80"/>
      <c r="BU81" s="80"/>
      <c r="BV81" s="80"/>
      <c r="BW81" s="80"/>
      <c r="BX81" s="80"/>
      <c r="BY81" s="80"/>
      <c r="BZ81" s="80"/>
      <c r="CA81" s="80"/>
      <c r="CB81" s="80"/>
      <c r="CC81" s="80"/>
      <c r="CD81" s="80"/>
      <c r="CE81" s="80"/>
      <c r="CF81" s="80"/>
      <c r="CG81" s="80"/>
      <c r="CH81" s="142"/>
      <c r="CI81" s="142"/>
      <c r="CJ81" s="142"/>
      <c r="CK81" s="142"/>
      <c r="CL81" s="142"/>
      <c r="CM81" s="142"/>
      <c r="CN81" s="142"/>
      <c r="CO81" s="142"/>
      <c r="CP81" s="142"/>
      <c r="CQ81" s="142"/>
      <c r="CR81" s="142"/>
      <c r="CS81" s="142"/>
      <c r="CT81" s="142"/>
      <c r="CU81" s="142"/>
      <c r="CV81" s="142"/>
    </row>
    <row r="82" spans="5:100" x14ac:dyDescent="0.25">
      <c r="E82" s="157"/>
      <c r="F82" s="159"/>
      <c r="G82" s="159"/>
      <c r="H82" s="159"/>
      <c r="I82" s="159"/>
      <c r="J82" s="159"/>
      <c r="K82" s="159"/>
      <c r="L82" s="159"/>
      <c r="M82" s="159"/>
      <c r="N82" s="159"/>
      <c r="O82" s="159"/>
      <c r="P82" s="159"/>
      <c r="Q82" s="159"/>
      <c r="R82" s="159"/>
      <c r="S82" s="159"/>
      <c r="T82" s="159"/>
      <c r="AT82" s="142"/>
      <c r="AU82" s="142"/>
      <c r="AV82" s="142"/>
      <c r="AW82" s="142"/>
      <c r="AX82" s="142"/>
      <c r="AY82" s="142"/>
      <c r="AZ82" s="142"/>
      <c r="BA82" s="142"/>
      <c r="BB82" s="142"/>
      <c r="BC82" s="142"/>
      <c r="BD82" s="142"/>
      <c r="BE82" s="142"/>
      <c r="BF82" s="142"/>
      <c r="BG82" s="142"/>
      <c r="BH82" s="142"/>
      <c r="BI82" s="80"/>
      <c r="BJ82" s="80"/>
      <c r="BK82" s="80"/>
      <c r="BL82" s="80"/>
      <c r="BM82" s="80"/>
      <c r="BN82" s="80"/>
      <c r="BO82" s="80"/>
      <c r="BP82" s="80"/>
      <c r="BQ82" s="80"/>
      <c r="BR82" s="80"/>
      <c r="BS82" s="80"/>
      <c r="BT82" s="80"/>
      <c r="BU82" s="80"/>
      <c r="BV82" s="80"/>
      <c r="BW82" s="80"/>
      <c r="BX82" s="80"/>
      <c r="BY82" s="80"/>
      <c r="BZ82" s="80"/>
      <c r="CA82" s="80"/>
      <c r="CB82" s="80"/>
      <c r="CC82" s="80"/>
      <c r="CD82" s="80"/>
      <c r="CE82" s="80"/>
      <c r="CF82" s="80"/>
      <c r="CG82" s="80"/>
      <c r="CH82" s="142"/>
      <c r="CI82" s="142"/>
      <c r="CJ82" s="142"/>
      <c r="CK82" s="142"/>
      <c r="CL82" s="142"/>
      <c r="CM82" s="142"/>
      <c r="CN82" s="142"/>
      <c r="CO82" s="142"/>
      <c r="CP82" s="142"/>
      <c r="CQ82" s="142"/>
      <c r="CR82" s="142"/>
      <c r="CS82" s="142"/>
      <c r="CT82" s="142"/>
      <c r="CU82" s="142"/>
      <c r="CV82" s="142"/>
    </row>
    <row r="83" spans="5:100" x14ac:dyDescent="0.25">
      <c r="E83" s="157"/>
      <c r="F83" s="159"/>
      <c r="G83" s="159"/>
      <c r="H83" s="159"/>
      <c r="I83" s="159"/>
      <c r="J83" s="159"/>
      <c r="K83" s="159"/>
      <c r="L83" s="159"/>
      <c r="M83" s="159"/>
      <c r="N83" s="159"/>
      <c r="O83" s="159"/>
      <c r="P83" s="159"/>
      <c r="Q83" s="159"/>
      <c r="R83" s="159"/>
      <c r="S83" s="159"/>
      <c r="T83" s="159"/>
      <c r="AT83" s="142"/>
      <c r="AU83" s="142"/>
      <c r="AV83" s="142"/>
      <c r="AW83" s="142"/>
      <c r="AX83" s="142"/>
      <c r="AY83" s="142"/>
      <c r="AZ83" s="142"/>
      <c r="BA83" s="142"/>
      <c r="BB83" s="142"/>
      <c r="BC83" s="142"/>
      <c r="BD83" s="142"/>
      <c r="BE83" s="142"/>
      <c r="BF83" s="142"/>
      <c r="BG83" s="142"/>
      <c r="BH83" s="142"/>
      <c r="BI83" s="80"/>
      <c r="BJ83" s="80"/>
      <c r="BK83" s="80"/>
      <c r="BL83" s="80"/>
      <c r="BM83" s="80"/>
      <c r="BN83" s="80"/>
      <c r="BO83" s="80"/>
      <c r="BP83" s="80"/>
      <c r="BQ83" s="80"/>
      <c r="BR83" s="80"/>
      <c r="BS83" s="80"/>
      <c r="BT83" s="80"/>
      <c r="BU83" s="80"/>
      <c r="BV83" s="80"/>
      <c r="BW83" s="80"/>
      <c r="BX83" s="80"/>
      <c r="BY83" s="80"/>
      <c r="BZ83" s="80"/>
      <c r="CA83" s="80"/>
      <c r="CB83" s="80"/>
      <c r="CC83" s="80"/>
      <c r="CD83" s="80"/>
      <c r="CE83" s="80"/>
      <c r="CF83" s="80"/>
      <c r="CG83" s="80"/>
      <c r="CH83" s="142"/>
      <c r="CI83" s="142"/>
      <c r="CJ83" s="142"/>
      <c r="CK83" s="142"/>
      <c r="CL83" s="142"/>
      <c r="CM83" s="142"/>
      <c r="CN83" s="142"/>
      <c r="CO83" s="142"/>
      <c r="CP83" s="142"/>
      <c r="CQ83" s="142"/>
      <c r="CR83" s="142"/>
      <c r="CS83" s="142"/>
      <c r="CT83" s="142"/>
      <c r="CU83" s="142"/>
      <c r="CV83" s="142"/>
    </row>
    <row r="84" spans="5:100" x14ac:dyDescent="0.35">
      <c r="E84" s="158"/>
      <c r="F84" s="159"/>
      <c r="G84" s="159"/>
      <c r="H84" s="159"/>
      <c r="I84" s="159"/>
      <c r="J84" s="159"/>
      <c r="K84" s="159"/>
      <c r="L84" s="159"/>
      <c r="M84" s="159"/>
      <c r="N84" s="159"/>
      <c r="O84" s="159"/>
      <c r="P84" s="159"/>
      <c r="Q84" s="159"/>
      <c r="R84" s="159"/>
      <c r="S84" s="159"/>
      <c r="T84" s="159"/>
      <c r="AT84" s="142"/>
      <c r="AU84" s="142"/>
      <c r="AV84" s="142"/>
      <c r="AW84" s="142"/>
      <c r="AX84" s="142"/>
      <c r="AY84" s="142"/>
      <c r="AZ84" s="142"/>
      <c r="BA84" s="142"/>
      <c r="BB84" s="142"/>
      <c r="BC84" s="142"/>
      <c r="BD84" s="142"/>
      <c r="BE84" s="142"/>
      <c r="BF84" s="142"/>
      <c r="BG84" s="142"/>
      <c r="BH84" s="142"/>
      <c r="BI84" s="80"/>
      <c r="BJ84" s="80"/>
      <c r="BK84" s="80"/>
      <c r="BL84" s="80"/>
      <c r="BM84" s="80"/>
      <c r="BN84" s="80"/>
      <c r="BO84" s="80"/>
      <c r="BP84" s="80"/>
      <c r="BQ84" s="80"/>
      <c r="BR84" s="80"/>
      <c r="BS84" s="80"/>
      <c r="BT84" s="80"/>
      <c r="BU84" s="80"/>
      <c r="BV84" s="80"/>
      <c r="BW84" s="80"/>
      <c r="BX84" s="80"/>
      <c r="BY84" s="80"/>
      <c r="BZ84" s="80"/>
      <c r="CA84" s="80"/>
      <c r="CB84" s="80"/>
      <c r="CC84" s="80"/>
      <c r="CD84" s="80"/>
      <c r="CE84" s="80"/>
      <c r="CF84" s="80"/>
      <c r="CG84" s="80"/>
      <c r="CH84" s="142"/>
      <c r="CI84" s="142"/>
      <c r="CJ84" s="142"/>
      <c r="CK84" s="142"/>
      <c r="CL84" s="142"/>
      <c r="CM84" s="142"/>
      <c r="CN84" s="142"/>
      <c r="CO84" s="142"/>
      <c r="CP84" s="142"/>
      <c r="CQ84" s="142"/>
      <c r="CR84" s="142"/>
      <c r="CS84" s="142"/>
      <c r="CT84" s="142"/>
      <c r="CU84" s="142"/>
      <c r="CV84" s="142"/>
    </row>
    <row r="85" spans="5:100" x14ac:dyDescent="0.25">
      <c r="E85" s="157"/>
      <c r="F85" s="159"/>
      <c r="G85" s="159"/>
      <c r="H85" s="159"/>
      <c r="I85" s="159"/>
      <c r="J85" s="159"/>
      <c r="K85" s="159"/>
      <c r="L85" s="159"/>
      <c r="M85" s="159"/>
      <c r="N85" s="159"/>
      <c r="O85" s="159"/>
      <c r="P85" s="159"/>
      <c r="Q85" s="159"/>
      <c r="R85" s="159"/>
      <c r="S85" s="159"/>
      <c r="T85" s="159"/>
      <c r="AT85" s="142"/>
      <c r="AU85" s="142"/>
      <c r="AV85" s="142"/>
      <c r="AW85" s="142"/>
      <c r="AX85" s="142"/>
      <c r="AY85" s="142"/>
      <c r="AZ85" s="142"/>
      <c r="BA85" s="142"/>
      <c r="BB85" s="142"/>
      <c r="BC85" s="142"/>
      <c r="BD85" s="142"/>
      <c r="BE85" s="142"/>
      <c r="BF85" s="142"/>
      <c r="BG85" s="142"/>
      <c r="BH85" s="142"/>
      <c r="BI85" s="80"/>
      <c r="BJ85" s="80"/>
      <c r="BK85" s="80"/>
      <c r="BL85" s="80"/>
      <c r="BM85" s="80"/>
      <c r="BN85" s="80"/>
      <c r="BO85" s="80"/>
      <c r="BP85" s="80"/>
      <c r="BQ85" s="80"/>
      <c r="BR85" s="80"/>
      <c r="BS85" s="80"/>
      <c r="BT85" s="80"/>
      <c r="BU85" s="80"/>
      <c r="BV85" s="80"/>
      <c r="BW85" s="80"/>
      <c r="BX85" s="80"/>
      <c r="BY85" s="80"/>
      <c r="BZ85" s="80"/>
      <c r="CA85" s="80"/>
      <c r="CB85" s="80"/>
      <c r="CC85" s="80"/>
      <c r="CD85" s="80"/>
      <c r="CE85" s="80"/>
      <c r="CF85" s="80"/>
      <c r="CG85" s="80"/>
      <c r="CH85" s="142"/>
      <c r="CI85" s="142"/>
      <c r="CJ85" s="142"/>
      <c r="CK85" s="142"/>
      <c r="CL85" s="142"/>
      <c r="CM85" s="142"/>
      <c r="CN85" s="142"/>
      <c r="CO85" s="142"/>
      <c r="CP85" s="142"/>
      <c r="CQ85" s="142"/>
      <c r="CR85" s="142"/>
      <c r="CS85" s="142"/>
      <c r="CT85" s="142"/>
      <c r="CU85" s="142"/>
      <c r="CV85" s="142"/>
    </row>
    <row r="86" spans="5:100" x14ac:dyDescent="0.25">
      <c r="E86" s="157"/>
      <c r="F86" s="159"/>
      <c r="G86" s="159"/>
      <c r="H86" s="159"/>
      <c r="I86" s="159"/>
      <c r="J86" s="159"/>
      <c r="K86" s="159"/>
      <c r="L86" s="159"/>
      <c r="M86" s="159"/>
      <c r="N86" s="159"/>
      <c r="O86" s="159"/>
      <c r="P86" s="159"/>
      <c r="Q86" s="159"/>
      <c r="R86" s="159"/>
      <c r="S86" s="159"/>
      <c r="T86" s="159"/>
      <c r="AT86" s="142"/>
      <c r="AU86" s="142"/>
      <c r="AV86" s="142"/>
      <c r="AW86" s="142"/>
      <c r="AX86" s="142"/>
      <c r="AY86" s="142"/>
      <c r="AZ86" s="142"/>
      <c r="BA86" s="142"/>
      <c r="BB86" s="142"/>
      <c r="BC86" s="142"/>
      <c r="BD86" s="142"/>
      <c r="BE86" s="142"/>
      <c r="BF86" s="142"/>
      <c r="BG86" s="142"/>
      <c r="BH86" s="142"/>
      <c r="BI86" s="80"/>
      <c r="BJ86" s="80"/>
      <c r="BK86" s="80"/>
      <c r="BL86" s="80"/>
      <c r="BM86" s="80"/>
      <c r="BN86" s="80"/>
      <c r="BO86" s="80"/>
      <c r="BP86" s="80"/>
      <c r="BQ86" s="80"/>
      <c r="BR86" s="80"/>
      <c r="BS86" s="80"/>
      <c r="BT86" s="80"/>
      <c r="BU86" s="80"/>
      <c r="BV86" s="80"/>
      <c r="BW86" s="80"/>
      <c r="BX86" s="80"/>
      <c r="BY86" s="80"/>
      <c r="BZ86" s="80"/>
      <c r="CA86" s="80"/>
      <c r="CB86" s="80"/>
      <c r="CC86" s="80"/>
      <c r="CD86" s="80"/>
      <c r="CE86" s="80"/>
      <c r="CF86" s="80"/>
      <c r="CG86" s="80"/>
      <c r="CH86" s="142"/>
      <c r="CI86" s="142"/>
      <c r="CJ86" s="142"/>
      <c r="CK86" s="142"/>
      <c r="CL86" s="142"/>
      <c r="CM86" s="142"/>
      <c r="CN86" s="142"/>
      <c r="CO86" s="142"/>
      <c r="CP86" s="142"/>
      <c r="CQ86" s="142"/>
      <c r="CR86" s="142"/>
      <c r="CS86" s="142"/>
      <c r="CT86" s="142"/>
      <c r="CU86" s="142"/>
      <c r="CV86" s="142"/>
    </row>
    <row r="87" spans="5:100" x14ac:dyDescent="0.25">
      <c r="E87" s="157"/>
      <c r="F87" s="159"/>
      <c r="G87" s="159"/>
      <c r="H87" s="159"/>
      <c r="I87" s="159"/>
      <c r="J87" s="159"/>
      <c r="K87" s="159"/>
      <c r="L87" s="159"/>
      <c r="M87" s="159"/>
      <c r="N87" s="159"/>
      <c r="O87" s="159"/>
      <c r="P87" s="159"/>
      <c r="Q87" s="159"/>
      <c r="R87" s="159"/>
      <c r="S87" s="159"/>
      <c r="T87" s="159"/>
      <c r="AT87" s="142"/>
      <c r="AU87" s="142"/>
      <c r="AV87" s="142"/>
      <c r="AW87" s="142"/>
      <c r="AX87" s="142"/>
      <c r="AY87" s="142"/>
      <c r="AZ87" s="142"/>
      <c r="BA87" s="142"/>
      <c r="BB87" s="142"/>
      <c r="BC87" s="142"/>
      <c r="BD87" s="142"/>
      <c r="BE87" s="142"/>
      <c r="BF87" s="142"/>
      <c r="BG87" s="142"/>
      <c r="BH87" s="142"/>
      <c r="BI87" s="80"/>
      <c r="BJ87" s="80"/>
      <c r="BK87" s="80"/>
      <c r="BL87" s="80"/>
      <c r="BM87" s="80"/>
      <c r="BN87" s="80"/>
      <c r="BO87" s="80"/>
      <c r="BP87" s="80"/>
      <c r="BQ87" s="80"/>
      <c r="BR87" s="80"/>
      <c r="BS87" s="80"/>
      <c r="BT87" s="80"/>
      <c r="BU87" s="80"/>
      <c r="BV87" s="80"/>
      <c r="BW87" s="80"/>
      <c r="BX87" s="80"/>
      <c r="BY87" s="80"/>
      <c r="BZ87" s="80"/>
      <c r="CA87" s="80"/>
      <c r="CB87" s="80"/>
      <c r="CC87" s="80"/>
      <c r="CD87" s="80"/>
      <c r="CE87" s="80"/>
      <c r="CF87" s="80"/>
      <c r="CG87" s="80"/>
      <c r="CH87" s="142"/>
      <c r="CI87" s="142"/>
      <c r="CJ87" s="142"/>
      <c r="CK87" s="142"/>
      <c r="CL87" s="142"/>
      <c r="CM87" s="142"/>
      <c r="CN87" s="142"/>
      <c r="CO87" s="142"/>
      <c r="CP87" s="142"/>
      <c r="CQ87" s="142"/>
      <c r="CR87" s="142"/>
      <c r="CS87" s="142"/>
      <c r="CT87" s="142"/>
      <c r="CU87" s="142"/>
      <c r="CV87" s="142"/>
    </row>
    <row r="88" spans="5:100" x14ac:dyDescent="0.35">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row>
    <row r="102" spans="5:5" x14ac:dyDescent="0.35">
      <c r="E102" s="4"/>
    </row>
  </sheetData>
  <sheetProtection algorithmName="SHA-512" hashValue="gz9HIXxYoFUF1YsBYW9eOEMgYwLGyW8Euqk3YPATBFZnGMxE7/4GHbzPV2hTxYgoJU8PNwYEKU4Uu8Nn9TGj2g==" saltValue="dO3E4pjQpYeObyqxZS3E8w==" spinCount="100000" sheet="1" objects="1" scenarios="1"/>
  <mergeCells count="31">
    <mergeCell ref="B49:B56"/>
    <mergeCell ref="D49:D56"/>
    <mergeCell ref="B30:B31"/>
    <mergeCell ref="D30:D31"/>
    <mergeCell ref="A43:A45"/>
    <mergeCell ref="A48:A56"/>
    <mergeCell ref="A46:A47"/>
    <mergeCell ref="D25:D26"/>
    <mergeCell ref="B25:B26"/>
    <mergeCell ref="B37:B39"/>
    <mergeCell ref="D37:D39"/>
    <mergeCell ref="A23:A29"/>
    <mergeCell ref="A30:A32"/>
    <mergeCell ref="A33:A40"/>
    <mergeCell ref="A5:A17"/>
    <mergeCell ref="A18:A22"/>
    <mergeCell ref="B7:B9"/>
    <mergeCell ref="D7:D9"/>
    <mergeCell ref="D11:D13"/>
    <mergeCell ref="B11:B13"/>
    <mergeCell ref="D14:D15"/>
    <mergeCell ref="B14:B15"/>
    <mergeCell ref="B18:B19"/>
    <mergeCell ref="B20:B21"/>
    <mergeCell ref="D18:D19"/>
    <mergeCell ref="D20:D21"/>
    <mergeCell ref="A1:D1"/>
    <mergeCell ref="A2:A3"/>
    <mergeCell ref="B2:D3"/>
    <mergeCell ref="AT2:CG2"/>
    <mergeCell ref="CH2:DU2"/>
  </mergeCells>
  <printOptions horizontalCentered="1" verticalCentered="1"/>
  <pageMargins left="0.70866141732283472" right="0.70866141732283472" top="0.74803149606299213" bottom="0.74803149606299213" header="0.31496062992125984" footer="0.31496062992125984"/>
  <pageSetup paperSize="9" scale="2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theme="9"/>
  </sheetPr>
  <dimension ref="A1:CB89"/>
  <sheetViews>
    <sheetView view="pageBreakPreview" zoomScale="85" zoomScaleNormal="55" zoomScaleSheetLayoutView="85" workbookViewId="0">
      <selection activeCell="F4" sqref="F4"/>
    </sheetView>
  </sheetViews>
  <sheetFormatPr baseColWidth="10" defaultRowHeight="15" x14ac:dyDescent="0.25"/>
  <cols>
    <col min="5" max="5" width="8.7109375" customWidth="1"/>
  </cols>
  <sheetData>
    <row r="1" spans="1:6" ht="41.25" customHeight="1" x14ac:dyDescent="0.25"/>
    <row r="2" spans="1:6" ht="46.5" customHeight="1" x14ac:dyDescent="0.25"/>
    <row r="3" spans="1:6" ht="15.75" thickBot="1" x14ac:dyDescent="0.3">
      <c r="A3" t="s">
        <v>31</v>
      </c>
    </row>
    <row r="4" spans="1:6" x14ac:dyDescent="0.25">
      <c r="A4">
        <f t="shared" ref="A4:A35" si="0">RANK(D4,$D$4:$D$84,0)</f>
        <v>1</v>
      </c>
      <c r="B4" s="658" t="s">
        <v>140</v>
      </c>
      <c r="C4" s="21" t="s">
        <v>34</v>
      </c>
      <c r="D4">
        <f>COUNTIF('Descriptif - STOPP'!AT5:CG5,C4)</f>
        <v>0</v>
      </c>
      <c r="E4" s="164" t="b">
        <f>IF(AND(A4&gt;0,A4&lt;11,D4&gt;0),TRUE,FALSE)</f>
        <v>0</v>
      </c>
      <c r="F4">
        <f t="shared" ref="F4:F35" si="1">RANK(D4,$D$4:$D$84,0)</f>
        <v>1</v>
      </c>
    </row>
    <row r="5" spans="1:6" x14ac:dyDescent="0.25">
      <c r="A5">
        <f t="shared" si="0"/>
        <v>1</v>
      </c>
      <c r="B5" s="658"/>
      <c r="C5" s="22" t="s">
        <v>35</v>
      </c>
      <c r="D5">
        <f>COUNTIF('Descriptif - STOPP'!AT6:CG6,C5)</f>
        <v>0</v>
      </c>
      <c r="E5" s="164" t="b">
        <f t="shared" ref="E5:E68" si="2">IF(AND(A5&gt;0,A5&lt;11,D5&gt;0),TRUE,FALSE)</f>
        <v>0</v>
      </c>
      <c r="F5">
        <f t="shared" si="1"/>
        <v>1</v>
      </c>
    </row>
    <row r="6" spans="1:6" ht="15.75" thickBot="1" x14ac:dyDescent="0.3">
      <c r="A6">
        <f t="shared" si="0"/>
        <v>1</v>
      </c>
      <c r="B6" s="659"/>
      <c r="C6" s="23" t="s">
        <v>36</v>
      </c>
      <c r="D6">
        <f>COUNTIF('Descriptif - STOPP'!AT7:CG7,C6)</f>
        <v>0</v>
      </c>
      <c r="E6" s="164" t="b">
        <f t="shared" si="2"/>
        <v>0</v>
      </c>
      <c r="F6">
        <f t="shared" si="1"/>
        <v>1</v>
      </c>
    </row>
    <row r="7" spans="1:6" x14ac:dyDescent="0.25">
      <c r="A7">
        <f t="shared" si="0"/>
        <v>1</v>
      </c>
      <c r="B7" s="660" t="s">
        <v>141</v>
      </c>
      <c r="C7" s="24" t="s">
        <v>51</v>
      </c>
      <c r="D7">
        <f>COUNTIF('Descriptif - STOPP'!AT8:CG8,C7)</f>
        <v>0</v>
      </c>
      <c r="E7" s="164" t="b">
        <f t="shared" si="2"/>
        <v>0</v>
      </c>
      <c r="F7">
        <f t="shared" si="1"/>
        <v>1</v>
      </c>
    </row>
    <row r="8" spans="1:6" x14ac:dyDescent="0.25">
      <c r="A8">
        <f t="shared" si="0"/>
        <v>1</v>
      </c>
      <c r="B8" s="661"/>
      <c r="C8" s="22" t="s">
        <v>52</v>
      </c>
      <c r="D8">
        <f>COUNTIF('Descriptif - STOPP'!AT9:CG9,C8)</f>
        <v>0</v>
      </c>
      <c r="E8" s="164" t="b">
        <f t="shared" si="2"/>
        <v>0</v>
      </c>
      <c r="F8">
        <f t="shared" si="1"/>
        <v>1</v>
      </c>
    </row>
    <row r="9" spans="1:6" x14ac:dyDescent="0.25">
      <c r="A9">
        <f t="shared" si="0"/>
        <v>1</v>
      </c>
      <c r="B9" s="661"/>
      <c r="C9" s="22" t="s">
        <v>53</v>
      </c>
      <c r="D9">
        <f>COUNTIF('Descriptif - STOPP'!AT10:CG10,C9)</f>
        <v>0</v>
      </c>
      <c r="E9" s="164" t="b">
        <f t="shared" si="2"/>
        <v>0</v>
      </c>
      <c r="F9">
        <f t="shared" si="1"/>
        <v>1</v>
      </c>
    </row>
    <row r="10" spans="1:6" x14ac:dyDescent="0.25">
      <c r="A10">
        <f t="shared" si="0"/>
        <v>1</v>
      </c>
      <c r="B10" s="661"/>
      <c r="C10" s="22" t="s">
        <v>146</v>
      </c>
      <c r="D10">
        <f>COUNTIF('Descriptif - STOPP'!AT11:CG11,C10)</f>
        <v>0</v>
      </c>
      <c r="E10" s="164" t="b">
        <f t="shared" si="2"/>
        <v>0</v>
      </c>
      <c r="F10">
        <f t="shared" si="1"/>
        <v>1</v>
      </c>
    </row>
    <row r="11" spans="1:6" x14ac:dyDescent="0.25">
      <c r="A11">
        <f t="shared" si="0"/>
        <v>1</v>
      </c>
      <c r="B11" s="661"/>
      <c r="C11" s="22" t="s">
        <v>148</v>
      </c>
      <c r="D11">
        <f>COUNTIF('Descriptif - STOPP'!AT12:CG12,C11)</f>
        <v>0</v>
      </c>
      <c r="E11" s="164" t="b">
        <f t="shared" si="2"/>
        <v>0</v>
      </c>
      <c r="F11">
        <f t="shared" si="1"/>
        <v>1</v>
      </c>
    </row>
    <row r="12" spans="1:6" x14ac:dyDescent="0.25">
      <c r="A12">
        <f t="shared" si="0"/>
        <v>1</v>
      </c>
      <c r="B12" s="661"/>
      <c r="C12" s="22" t="s">
        <v>150</v>
      </c>
      <c r="D12">
        <f>COUNTIF('Descriptif - STOPP'!AT13:CG13,C12)</f>
        <v>0</v>
      </c>
      <c r="E12" s="164" t="b">
        <f t="shared" si="2"/>
        <v>0</v>
      </c>
      <c r="F12">
        <f t="shared" si="1"/>
        <v>1</v>
      </c>
    </row>
    <row r="13" spans="1:6" x14ac:dyDescent="0.25">
      <c r="A13">
        <f t="shared" si="0"/>
        <v>1</v>
      </c>
      <c r="B13" s="661"/>
      <c r="C13" s="22" t="s">
        <v>152</v>
      </c>
      <c r="D13">
        <f>COUNTIF('Descriptif - STOPP'!AT14:CG14,C13)</f>
        <v>0</v>
      </c>
      <c r="E13" s="164" t="b">
        <f t="shared" si="2"/>
        <v>0</v>
      </c>
      <c r="F13">
        <f t="shared" si="1"/>
        <v>1</v>
      </c>
    </row>
    <row r="14" spans="1:6" x14ac:dyDescent="0.25">
      <c r="A14">
        <f t="shared" si="0"/>
        <v>1</v>
      </c>
      <c r="B14" s="661"/>
      <c r="C14" s="22" t="s">
        <v>154</v>
      </c>
      <c r="D14">
        <f>COUNTIF('Descriptif - STOPP'!AT15:CG15,C14)</f>
        <v>0</v>
      </c>
      <c r="E14" s="164" t="b">
        <f t="shared" si="2"/>
        <v>0</v>
      </c>
      <c r="F14">
        <f t="shared" si="1"/>
        <v>1</v>
      </c>
    </row>
    <row r="15" spans="1:6" x14ac:dyDescent="0.25">
      <c r="A15">
        <f t="shared" si="0"/>
        <v>1</v>
      </c>
      <c r="B15" s="661"/>
      <c r="C15" s="22" t="s">
        <v>157</v>
      </c>
      <c r="D15">
        <f>COUNTIF('Descriptif - STOPP'!AT16:CG16,C15)</f>
        <v>0</v>
      </c>
      <c r="E15" s="164" t="b">
        <f t="shared" si="2"/>
        <v>0</v>
      </c>
      <c r="F15">
        <f t="shared" si="1"/>
        <v>1</v>
      </c>
    </row>
    <row r="16" spans="1:6" x14ac:dyDescent="0.25">
      <c r="A16">
        <f t="shared" si="0"/>
        <v>1</v>
      </c>
      <c r="B16" s="661"/>
      <c r="C16" s="22" t="s">
        <v>158</v>
      </c>
      <c r="D16">
        <f>COUNTIF('Descriptif - STOPP'!AT17:CG17,C16)</f>
        <v>0</v>
      </c>
      <c r="E16" s="164" t="b">
        <f t="shared" si="2"/>
        <v>0</v>
      </c>
      <c r="F16">
        <f t="shared" si="1"/>
        <v>1</v>
      </c>
    </row>
    <row r="17" spans="1:6" x14ac:dyDescent="0.25">
      <c r="A17">
        <f t="shared" si="0"/>
        <v>1</v>
      </c>
      <c r="B17" s="661"/>
      <c r="C17" s="22" t="s">
        <v>162</v>
      </c>
      <c r="D17">
        <f>COUNTIF('Descriptif - STOPP'!AT18:CG18,C17)</f>
        <v>0</v>
      </c>
      <c r="E17" s="164" t="b">
        <f t="shared" si="2"/>
        <v>0</v>
      </c>
      <c r="F17">
        <f t="shared" si="1"/>
        <v>1</v>
      </c>
    </row>
    <row r="18" spans="1:6" x14ac:dyDescent="0.25">
      <c r="A18">
        <f t="shared" si="0"/>
        <v>1</v>
      </c>
      <c r="B18" s="661"/>
      <c r="C18" s="22" t="s">
        <v>163</v>
      </c>
      <c r="D18">
        <f>COUNTIF('Descriptif - STOPP'!AT19:CG19,C18)</f>
        <v>0</v>
      </c>
      <c r="E18" s="164" t="b">
        <f t="shared" si="2"/>
        <v>0</v>
      </c>
      <c r="F18">
        <f t="shared" si="1"/>
        <v>1</v>
      </c>
    </row>
    <row r="19" spans="1:6" ht="15.75" thickBot="1" x14ac:dyDescent="0.3">
      <c r="A19">
        <f t="shared" si="0"/>
        <v>1</v>
      </c>
      <c r="B19" s="662"/>
      <c r="C19" s="25" t="s">
        <v>164</v>
      </c>
      <c r="D19">
        <f>COUNTIF('Descriptif - STOPP'!AT20:CG20,C19)</f>
        <v>0</v>
      </c>
      <c r="E19" s="164" t="b">
        <f t="shared" si="2"/>
        <v>0</v>
      </c>
      <c r="F19">
        <f t="shared" si="1"/>
        <v>1</v>
      </c>
    </row>
    <row r="20" spans="1:6" x14ac:dyDescent="0.25">
      <c r="A20">
        <f t="shared" si="0"/>
        <v>1</v>
      </c>
      <c r="B20" s="663" t="s">
        <v>165</v>
      </c>
      <c r="C20" s="21" t="s">
        <v>58</v>
      </c>
      <c r="D20">
        <f>COUNTIF('Descriptif - STOPP'!AT21:CG21,C20)</f>
        <v>0</v>
      </c>
      <c r="E20" s="164" t="b">
        <f t="shared" si="2"/>
        <v>0</v>
      </c>
      <c r="F20">
        <f t="shared" si="1"/>
        <v>1</v>
      </c>
    </row>
    <row r="21" spans="1:6" x14ac:dyDescent="0.25">
      <c r="A21">
        <f t="shared" si="0"/>
        <v>1</v>
      </c>
      <c r="B21" s="664"/>
      <c r="C21" s="22" t="s">
        <v>68</v>
      </c>
      <c r="D21">
        <f>COUNTIF('Descriptif - STOPP'!AT22:CG22,C21)</f>
        <v>0</v>
      </c>
      <c r="E21" s="164" t="b">
        <f t="shared" si="2"/>
        <v>0</v>
      </c>
      <c r="F21">
        <f t="shared" si="1"/>
        <v>1</v>
      </c>
    </row>
    <row r="22" spans="1:6" x14ac:dyDescent="0.25">
      <c r="A22">
        <f t="shared" si="0"/>
        <v>1</v>
      </c>
      <c r="B22" s="664"/>
      <c r="C22" s="22" t="s">
        <v>69</v>
      </c>
      <c r="D22">
        <f>COUNTIF('Descriptif - STOPP'!AT23:CG23,C22)</f>
        <v>0</v>
      </c>
      <c r="E22" s="164" t="b">
        <f t="shared" si="2"/>
        <v>0</v>
      </c>
      <c r="F22">
        <f t="shared" si="1"/>
        <v>1</v>
      </c>
    </row>
    <row r="23" spans="1:6" x14ac:dyDescent="0.25">
      <c r="A23">
        <f t="shared" si="0"/>
        <v>1</v>
      </c>
      <c r="B23" s="664"/>
      <c r="C23" s="22" t="s">
        <v>70</v>
      </c>
      <c r="D23">
        <f>COUNTIF('Descriptif - STOPP'!AT24:CG24,C23)</f>
        <v>0</v>
      </c>
      <c r="E23" s="164" t="b">
        <f t="shared" si="2"/>
        <v>0</v>
      </c>
      <c r="F23">
        <f t="shared" si="1"/>
        <v>1</v>
      </c>
    </row>
    <row r="24" spans="1:6" x14ac:dyDescent="0.25">
      <c r="A24">
        <f t="shared" si="0"/>
        <v>1</v>
      </c>
      <c r="B24" s="664"/>
      <c r="C24" s="22" t="s">
        <v>71</v>
      </c>
      <c r="D24">
        <f>COUNTIF('Descriptif - STOPP'!AT25:CG25,C24)</f>
        <v>0</v>
      </c>
      <c r="E24" s="164" t="b">
        <f t="shared" si="2"/>
        <v>0</v>
      </c>
      <c r="F24">
        <f t="shared" si="1"/>
        <v>1</v>
      </c>
    </row>
    <row r="25" spans="1:6" x14ac:dyDescent="0.25">
      <c r="A25">
        <f t="shared" si="0"/>
        <v>1</v>
      </c>
      <c r="B25" s="664"/>
      <c r="C25" s="22" t="s">
        <v>72</v>
      </c>
      <c r="D25">
        <f>COUNTIF('Descriptif - STOPP'!AT26:CG26,C25)</f>
        <v>0</v>
      </c>
      <c r="E25" s="164" t="b">
        <f t="shared" si="2"/>
        <v>0</v>
      </c>
      <c r="F25">
        <f t="shared" si="1"/>
        <v>1</v>
      </c>
    </row>
    <row r="26" spans="1:6" x14ac:dyDescent="0.25">
      <c r="A26">
        <f t="shared" si="0"/>
        <v>1</v>
      </c>
      <c r="B26" s="664"/>
      <c r="C26" s="22" t="s">
        <v>177</v>
      </c>
      <c r="D26">
        <f>COUNTIF('Descriptif - STOPP'!AT27:CG27,C26)</f>
        <v>0</v>
      </c>
      <c r="E26" s="164" t="b">
        <f t="shared" si="2"/>
        <v>0</v>
      </c>
      <c r="F26">
        <f t="shared" si="1"/>
        <v>1</v>
      </c>
    </row>
    <row r="27" spans="1:6" x14ac:dyDescent="0.25">
      <c r="A27">
        <f t="shared" si="0"/>
        <v>1</v>
      </c>
      <c r="B27" s="664"/>
      <c r="C27" s="22" t="s">
        <v>178</v>
      </c>
      <c r="D27">
        <f>COUNTIF('Descriptif - STOPP'!AT28:CG28,C27)</f>
        <v>0</v>
      </c>
      <c r="E27" s="164" t="b">
        <f t="shared" si="2"/>
        <v>0</v>
      </c>
      <c r="F27">
        <f t="shared" si="1"/>
        <v>1</v>
      </c>
    </row>
    <row r="28" spans="1:6" x14ac:dyDescent="0.25">
      <c r="A28">
        <f t="shared" si="0"/>
        <v>1</v>
      </c>
      <c r="B28" s="664"/>
      <c r="C28" s="22" t="s">
        <v>179</v>
      </c>
      <c r="D28">
        <f>COUNTIF('Descriptif - STOPP'!AT29:CG29,C28)</f>
        <v>0</v>
      </c>
      <c r="E28" s="164" t="b">
        <f t="shared" si="2"/>
        <v>0</v>
      </c>
      <c r="F28">
        <f t="shared" si="1"/>
        <v>1</v>
      </c>
    </row>
    <row r="29" spans="1:6" x14ac:dyDescent="0.25">
      <c r="A29">
        <f t="shared" si="0"/>
        <v>1</v>
      </c>
      <c r="B29" s="664"/>
      <c r="C29" s="22" t="s">
        <v>180</v>
      </c>
      <c r="D29">
        <f>COUNTIF('Descriptif - STOPP'!AT30:CG30,C29)</f>
        <v>0</v>
      </c>
      <c r="E29" s="164" t="b">
        <f t="shared" si="2"/>
        <v>0</v>
      </c>
      <c r="F29">
        <f t="shared" si="1"/>
        <v>1</v>
      </c>
    </row>
    <row r="30" spans="1:6" ht="15.75" thickBot="1" x14ac:dyDescent="0.3">
      <c r="A30">
        <f t="shared" si="0"/>
        <v>1</v>
      </c>
      <c r="B30" s="665"/>
      <c r="C30" s="23" t="s">
        <v>181</v>
      </c>
      <c r="D30">
        <f>COUNTIF('Descriptif - STOPP'!AT31:CG31,C30)</f>
        <v>0</v>
      </c>
      <c r="E30" s="164" t="b">
        <f t="shared" si="2"/>
        <v>0</v>
      </c>
      <c r="F30">
        <f t="shared" si="1"/>
        <v>1</v>
      </c>
    </row>
    <row r="31" spans="1:6" x14ac:dyDescent="0.25">
      <c r="A31">
        <f t="shared" si="0"/>
        <v>1</v>
      </c>
      <c r="B31" s="675" t="s">
        <v>182</v>
      </c>
      <c r="C31" s="24" t="s">
        <v>74</v>
      </c>
      <c r="D31">
        <f>COUNTIF('Descriptif - STOPP'!AT32:CG32,C31)</f>
        <v>0</v>
      </c>
      <c r="E31" s="164" t="b">
        <f t="shared" si="2"/>
        <v>0</v>
      </c>
      <c r="F31">
        <f t="shared" si="1"/>
        <v>1</v>
      </c>
    </row>
    <row r="32" spans="1:6" x14ac:dyDescent="0.25">
      <c r="A32">
        <f t="shared" si="0"/>
        <v>1</v>
      </c>
      <c r="B32" s="676"/>
      <c r="C32" s="22" t="s">
        <v>75</v>
      </c>
      <c r="D32">
        <f>COUNTIF('Descriptif - STOPP'!AT33:CG33,C32)</f>
        <v>0</v>
      </c>
      <c r="E32" s="164" t="b">
        <f t="shared" si="2"/>
        <v>0</v>
      </c>
      <c r="F32">
        <f t="shared" si="1"/>
        <v>1</v>
      </c>
    </row>
    <row r="33" spans="1:6" x14ac:dyDescent="0.25">
      <c r="A33">
        <f t="shared" si="0"/>
        <v>1</v>
      </c>
      <c r="B33" s="676"/>
      <c r="C33" s="22" t="s">
        <v>111</v>
      </c>
      <c r="D33">
        <f>COUNTIF('Descriptif - STOPP'!AT34:CG34,C33)</f>
        <v>0</v>
      </c>
      <c r="E33" s="164" t="b">
        <f t="shared" si="2"/>
        <v>0</v>
      </c>
      <c r="F33">
        <f t="shared" si="1"/>
        <v>1</v>
      </c>
    </row>
    <row r="34" spans="1:6" x14ac:dyDescent="0.25">
      <c r="A34">
        <f t="shared" si="0"/>
        <v>1</v>
      </c>
      <c r="B34" s="676"/>
      <c r="C34" s="22" t="s">
        <v>112</v>
      </c>
      <c r="D34">
        <f>COUNTIF('Descriptif - STOPP'!AT35:CG35,C34)</f>
        <v>0</v>
      </c>
      <c r="E34" s="164" t="b">
        <f t="shared" si="2"/>
        <v>0</v>
      </c>
      <c r="F34">
        <f t="shared" si="1"/>
        <v>1</v>
      </c>
    </row>
    <row r="35" spans="1:6" x14ac:dyDescent="0.25">
      <c r="A35">
        <f t="shared" si="0"/>
        <v>1</v>
      </c>
      <c r="B35" s="676"/>
      <c r="C35" s="22" t="s">
        <v>197</v>
      </c>
      <c r="D35">
        <f>COUNTIF('Descriptif - STOPP'!AT36:CG36,C35)</f>
        <v>0</v>
      </c>
      <c r="E35" s="164" t="b">
        <f t="shared" si="2"/>
        <v>0</v>
      </c>
      <c r="F35">
        <f t="shared" si="1"/>
        <v>1</v>
      </c>
    </row>
    <row r="36" spans="1:6" x14ac:dyDescent="0.25">
      <c r="A36">
        <f t="shared" ref="A36:A67" si="3">RANK(D36,$D$4:$D$84,0)</f>
        <v>1</v>
      </c>
      <c r="B36" s="676"/>
      <c r="C36" s="22" t="s">
        <v>198</v>
      </c>
      <c r="D36">
        <f>COUNTIF('Descriptif - STOPP'!AT37:CG37,C36)</f>
        <v>0</v>
      </c>
      <c r="E36" s="164" t="b">
        <f t="shared" si="2"/>
        <v>0</v>
      </c>
      <c r="F36">
        <f t="shared" ref="F36:F68" si="4">RANK(D36,$D$4:$D$84,0)</f>
        <v>1</v>
      </c>
    </row>
    <row r="37" spans="1:6" x14ac:dyDescent="0.25">
      <c r="A37">
        <f t="shared" si="3"/>
        <v>1</v>
      </c>
      <c r="B37" s="676"/>
      <c r="C37" s="22" t="s">
        <v>199</v>
      </c>
      <c r="D37">
        <f>COUNTIF('Descriptif - STOPP'!AT38:CG38,C37)</f>
        <v>0</v>
      </c>
      <c r="E37" s="164" t="b">
        <f t="shared" si="2"/>
        <v>0</v>
      </c>
      <c r="F37">
        <f t="shared" si="4"/>
        <v>1</v>
      </c>
    </row>
    <row r="38" spans="1:6" x14ac:dyDescent="0.25">
      <c r="A38">
        <f t="shared" si="3"/>
        <v>1</v>
      </c>
      <c r="B38" s="676"/>
      <c r="C38" s="22" t="s">
        <v>200</v>
      </c>
      <c r="D38">
        <f>COUNTIF('Descriptif - STOPP'!AT39:CG39,C38)</f>
        <v>0</v>
      </c>
      <c r="E38" s="164" t="b">
        <f t="shared" si="2"/>
        <v>0</v>
      </c>
      <c r="F38">
        <f t="shared" si="4"/>
        <v>1</v>
      </c>
    </row>
    <row r="39" spans="1:6" x14ac:dyDescent="0.25">
      <c r="A39">
        <f t="shared" si="3"/>
        <v>1</v>
      </c>
      <c r="B39" s="676"/>
      <c r="C39" s="22" t="s">
        <v>201</v>
      </c>
      <c r="D39">
        <f>COUNTIF('Descriptif - STOPP'!AT40:CG40,C39)</f>
        <v>0</v>
      </c>
      <c r="E39" s="164" t="b">
        <f t="shared" si="2"/>
        <v>0</v>
      </c>
      <c r="F39">
        <f t="shared" si="4"/>
        <v>1</v>
      </c>
    </row>
    <row r="40" spans="1:6" x14ac:dyDescent="0.25">
      <c r="A40">
        <f t="shared" si="3"/>
        <v>1</v>
      </c>
      <c r="B40" s="676"/>
      <c r="C40" s="22" t="s">
        <v>202</v>
      </c>
      <c r="D40">
        <f>COUNTIF('Descriptif - STOPP'!AT41:CG41,C40)</f>
        <v>0</v>
      </c>
      <c r="E40" s="164" t="b">
        <f t="shared" si="2"/>
        <v>0</v>
      </c>
      <c r="F40">
        <f t="shared" si="4"/>
        <v>1</v>
      </c>
    </row>
    <row r="41" spans="1:6" x14ac:dyDescent="0.25">
      <c r="A41">
        <f t="shared" si="3"/>
        <v>1</v>
      </c>
      <c r="B41" s="676"/>
      <c r="C41" s="22" t="s">
        <v>203</v>
      </c>
      <c r="D41">
        <f>COUNTIF('Descriptif - STOPP'!AT42:CG42,C41)</f>
        <v>0</v>
      </c>
      <c r="E41" s="164" t="b">
        <f t="shared" si="2"/>
        <v>0</v>
      </c>
      <c r="F41">
        <f t="shared" si="4"/>
        <v>1</v>
      </c>
    </row>
    <row r="42" spans="1:6" x14ac:dyDescent="0.25">
      <c r="A42">
        <f t="shared" si="3"/>
        <v>1</v>
      </c>
      <c r="B42" s="676"/>
      <c r="C42" s="22" t="s">
        <v>204</v>
      </c>
      <c r="D42">
        <f>COUNTIF('Descriptif - STOPP'!AT43:CG43,C42)</f>
        <v>0</v>
      </c>
      <c r="E42" s="164" t="b">
        <f t="shared" si="2"/>
        <v>0</v>
      </c>
      <c r="F42">
        <f t="shared" si="4"/>
        <v>1</v>
      </c>
    </row>
    <row r="43" spans="1:6" x14ac:dyDescent="0.25">
      <c r="A43">
        <f t="shared" si="3"/>
        <v>1</v>
      </c>
      <c r="B43" s="676"/>
      <c r="C43" s="22" t="s">
        <v>205</v>
      </c>
      <c r="D43">
        <f>COUNTIF('Descriptif - STOPP'!AT44:CG44,C43)</f>
        <v>0</v>
      </c>
      <c r="E43" s="164" t="b">
        <f t="shared" si="2"/>
        <v>0</v>
      </c>
      <c r="F43">
        <f t="shared" si="4"/>
        <v>1</v>
      </c>
    </row>
    <row r="44" spans="1:6" ht="15.75" thickBot="1" x14ac:dyDescent="0.3">
      <c r="A44">
        <f t="shared" si="3"/>
        <v>1</v>
      </c>
      <c r="B44" s="677"/>
      <c r="C44" s="25" t="s">
        <v>206</v>
      </c>
      <c r="D44">
        <f>COUNTIF('Descriptif - STOPP'!AT45:CG45,C44)</f>
        <v>0</v>
      </c>
      <c r="E44" s="164" t="b">
        <f t="shared" si="2"/>
        <v>0</v>
      </c>
      <c r="F44">
        <f t="shared" si="4"/>
        <v>1</v>
      </c>
    </row>
    <row r="45" spans="1:6" x14ac:dyDescent="0.25">
      <c r="A45">
        <f t="shared" si="3"/>
        <v>1</v>
      </c>
      <c r="B45" s="678" t="s">
        <v>207</v>
      </c>
      <c r="C45" s="21" t="s">
        <v>85</v>
      </c>
      <c r="D45">
        <f>COUNTIF('Descriptif - STOPP'!AT46:CG46,C45)</f>
        <v>0</v>
      </c>
      <c r="E45" s="164" t="b">
        <f t="shared" si="2"/>
        <v>0</v>
      </c>
      <c r="F45">
        <f t="shared" si="4"/>
        <v>1</v>
      </c>
    </row>
    <row r="46" spans="1:6" x14ac:dyDescent="0.25">
      <c r="A46">
        <f t="shared" si="3"/>
        <v>1</v>
      </c>
      <c r="B46" s="679"/>
      <c r="C46" s="22" t="s">
        <v>86</v>
      </c>
      <c r="D46">
        <f>COUNTIF('Descriptif - STOPP'!AT47:CG47,C46)</f>
        <v>0</v>
      </c>
      <c r="E46" s="164" t="b">
        <f t="shared" si="2"/>
        <v>0</v>
      </c>
      <c r="F46">
        <f t="shared" si="4"/>
        <v>1</v>
      </c>
    </row>
    <row r="47" spans="1:6" x14ac:dyDescent="0.25">
      <c r="A47">
        <f t="shared" si="3"/>
        <v>1</v>
      </c>
      <c r="B47" s="679"/>
      <c r="C47" s="22" t="s">
        <v>87</v>
      </c>
      <c r="D47">
        <f>COUNTIF('Descriptif - STOPP'!AT48:CG48,C47)</f>
        <v>0</v>
      </c>
      <c r="E47" s="164" t="b">
        <f t="shared" si="2"/>
        <v>0</v>
      </c>
      <c r="F47">
        <f t="shared" si="4"/>
        <v>1</v>
      </c>
    </row>
    <row r="48" spans="1:6" x14ac:dyDescent="0.25">
      <c r="A48">
        <f t="shared" si="3"/>
        <v>1</v>
      </c>
      <c r="B48" s="679"/>
      <c r="C48" s="22" t="s">
        <v>88</v>
      </c>
      <c r="D48">
        <f>COUNTIF('Descriptif - STOPP'!AT49:CG49,C48)</f>
        <v>0</v>
      </c>
      <c r="E48" s="164" t="b">
        <f t="shared" si="2"/>
        <v>0</v>
      </c>
      <c r="F48">
        <f t="shared" si="4"/>
        <v>1</v>
      </c>
    </row>
    <row r="49" spans="1:6" x14ac:dyDescent="0.25">
      <c r="A49">
        <f t="shared" si="3"/>
        <v>1</v>
      </c>
      <c r="B49" s="679"/>
      <c r="C49" s="22" t="s">
        <v>89</v>
      </c>
      <c r="D49">
        <f>COUNTIF('Descriptif - STOPP'!AT50:CG50,C49)</f>
        <v>0</v>
      </c>
      <c r="E49" s="164" t="b">
        <f t="shared" si="2"/>
        <v>0</v>
      </c>
      <c r="F49">
        <f t="shared" si="4"/>
        <v>1</v>
      </c>
    </row>
    <row r="50" spans="1:6" ht="15.75" thickBot="1" x14ac:dyDescent="0.3">
      <c r="A50">
        <f t="shared" si="3"/>
        <v>1</v>
      </c>
      <c r="B50" s="680"/>
      <c r="C50" s="23" t="s">
        <v>90</v>
      </c>
      <c r="D50">
        <f>COUNTIF('Descriptif - STOPP'!AT51:CG51,C50)</f>
        <v>0</v>
      </c>
      <c r="E50" s="164" t="b">
        <f t="shared" si="2"/>
        <v>0</v>
      </c>
      <c r="F50">
        <f t="shared" si="4"/>
        <v>1</v>
      </c>
    </row>
    <row r="51" spans="1:6" x14ac:dyDescent="0.25">
      <c r="A51">
        <f t="shared" si="3"/>
        <v>1</v>
      </c>
      <c r="B51" s="681" t="s">
        <v>214</v>
      </c>
      <c r="C51" s="24" t="s">
        <v>93</v>
      </c>
      <c r="D51">
        <f>COUNTIF('Descriptif - STOPP'!AT52:CG52,C51)</f>
        <v>0</v>
      </c>
      <c r="E51" s="164" t="b">
        <f t="shared" si="2"/>
        <v>0</v>
      </c>
      <c r="F51">
        <f t="shared" si="4"/>
        <v>1</v>
      </c>
    </row>
    <row r="52" spans="1:6" x14ac:dyDescent="0.25">
      <c r="A52">
        <f t="shared" si="3"/>
        <v>1</v>
      </c>
      <c r="B52" s="682"/>
      <c r="C52" s="22" t="s">
        <v>219</v>
      </c>
      <c r="D52">
        <f>COUNTIF('Descriptif - STOPP'!AT53:CG53,C52)</f>
        <v>0</v>
      </c>
      <c r="E52" s="164" t="b">
        <f t="shared" si="2"/>
        <v>0</v>
      </c>
      <c r="F52">
        <f t="shared" si="4"/>
        <v>1</v>
      </c>
    </row>
    <row r="53" spans="1:6" x14ac:dyDescent="0.25">
      <c r="A53">
        <f t="shared" si="3"/>
        <v>1</v>
      </c>
      <c r="B53" s="682"/>
      <c r="C53" s="22" t="s">
        <v>220</v>
      </c>
      <c r="D53">
        <f>COUNTIF('Descriptif - STOPP'!AT54:CG54,C53)</f>
        <v>0</v>
      </c>
      <c r="E53" s="164" t="b">
        <f t="shared" si="2"/>
        <v>0</v>
      </c>
      <c r="F53">
        <f t="shared" si="4"/>
        <v>1</v>
      </c>
    </row>
    <row r="54" spans="1:6" ht="15.75" thickBot="1" x14ac:dyDescent="0.3">
      <c r="A54">
        <f t="shared" si="3"/>
        <v>1</v>
      </c>
      <c r="B54" s="683"/>
      <c r="C54" s="25" t="s">
        <v>221</v>
      </c>
      <c r="D54">
        <f>COUNTIF('Descriptif - STOPP'!AT55:CG55,C54)</f>
        <v>0</v>
      </c>
      <c r="E54" s="164" t="b">
        <f t="shared" si="2"/>
        <v>0</v>
      </c>
      <c r="F54">
        <f t="shared" si="4"/>
        <v>1</v>
      </c>
    </row>
    <row r="55" spans="1:6" x14ac:dyDescent="0.25">
      <c r="A55">
        <f t="shared" si="3"/>
        <v>1</v>
      </c>
      <c r="B55" s="684" t="s">
        <v>222</v>
      </c>
      <c r="C55" s="21" t="s">
        <v>99</v>
      </c>
      <c r="D55">
        <f>COUNTIF('Descriptif - STOPP'!AT56:CG56,C55)</f>
        <v>0</v>
      </c>
      <c r="E55" s="164" t="b">
        <f t="shared" si="2"/>
        <v>0</v>
      </c>
      <c r="F55">
        <f t="shared" si="4"/>
        <v>1</v>
      </c>
    </row>
    <row r="56" spans="1:6" x14ac:dyDescent="0.25">
      <c r="A56">
        <f t="shared" si="3"/>
        <v>1</v>
      </c>
      <c r="B56" s="685"/>
      <c r="C56" s="22" t="s">
        <v>100</v>
      </c>
      <c r="D56">
        <f>COUNTIF('Descriptif - STOPP'!AT57:CG57,C56)</f>
        <v>0</v>
      </c>
      <c r="E56" s="164" t="b">
        <f t="shared" si="2"/>
        <v>0</v>
      </c>
      <c r="F56">
        <f t="shared" si="4"/>
        <v>1</v>
      </c>
    </row>
    <row r="57" spans="1:6" x14ac:dyDescent="0.25">
      <c r="A57">
        <f t="shared" si="3"/>
        <v>1</v>
      </c>
      <c r="B57" s="685"/>
      <c r="C57" s="22" t="s">
        <v>101</v>
      </c>
      <c r="D57">
        <f>COUNTIF('Descriptif - STOPP'!AT58:CG58,C57)</f>
        <v>0</v>
      </c>
      <c r="E57" s="164" t="b">
        <f t="shared" si="2"/>
        <v>0</v>
      </c>
      <c r="F57">
        <f t="shared" si="4"/>
        <v>1</v>
      </c>
    </row>
    <row r="58" spans="1:6" x14ac:dyDescent="0.25">
      <c r="A58">
        <f t="shared" si="3"/>
        <v>1</v>
      </c>
      <c r="B58" s="685"/>
      <c r="C58" s="22" t="s">
        <v>228</v>
      </c>
      <c r="D58">
        <f>COUNTIF('Descriptif - STOPP'!AT59:CG59,C58)</f>
        <v>0</v>
      </c>
      <c r="E58" s="164" t="b">
        <f t="shared" si="2"/>
        <v>0</v>
      </c>
      <c r="F58">
        <f t="shared" si="4"/>
        <v>1</v>
      </c>
    </row>
    <row r="59" spans="1:6" ht="15.75" thickBot="1" x14ac:dyDescent="0.3">
      <c r="A59">
        <f t="shared" si="3"/>
        <v>1</v>
      </c>
      <c r="B59" s="686"/>
      <c r="C59" s="23" t="s">
        <v>229</v>
      </c>
      <c r="D59">
        <f>COUNTIF('Descriptif - STOPP'!AT60:CG60,C59)</f>
        <v>0</v>
      </c>
      <c r="E59" s="164" t="b">
        <f t="shared" si="2"/>
        <v>0</v>
      </c>
      <c r="F59">
        <f t="shared" si="4"/>
        <v>1</v>
      </c>
    </row>
    <row r="60" spans="1:6" x14ac:dyDescent="0.25">
      <c r="A60">
        <f t="shared" si="3"/>
        <v>1</v>
      </c>
      <c r="B60" s="687" t="s">
        <v>230</v>
      </c>
      <c r="C60" s="24" t="s">
        <v>103</v>
      </c>
      <c r="D60">
        <f>COUNTIF('Descriptif - STOPP'!AT61:CG61,C60)</f>
        <v>0</v>
      </c>
      <c r="E60" s="164" t="b">
        <f t="shared" si="2"/>
        <v>0</v>
      </c>
      <c r="F60">
        <f t="shared" si="4"/>
        <v>1</v>
      </c>
    </row>
    <row r="61" spans="1:6" x14ac:dyDescent="0.25">
      <c r="A61">
        <f t="shared" si="3"/>
        <v>1</v>
      </c>
      <c r="B61" s="688"/>
      <c r="C61" s="22" t="s">
        <v>109</v>
      </c>
      <c r="D61">
        <f>COUNTIF('Descriptif - STOPP'!AT62:CG62,C61)</f>
        <v>0</v>
      </c>
      <c r="E61" s="164" t="b">
        <f t="shared" si="2"/>
        <v>0</v>
      </c>
      <c r="F61">
        <f t="shared" si="4"/>
        <v>1</v>
      </c>
    </row>
    <row r="62" spans="1:6" x14ac:dyDescent="0.25">
      <c r="A62">
        <f t="shared" si="3"/>
        <v>1</v>
      </c>
      <c r="B62" s="688"/>
      <c r="C62" s="22" t="s">
        <v>110</v>
      </c>
      <c r="D62">
        <f>COUNTIF('Descriptif - STOPP'!AT63:CG63,C62)</f>
        <v>0</v>
      </c>
      <c r="E62" s="164" t="b">
        <f t="shared" si="2"/>
        <v>0</v>
      </c>
      <c r="F62">
        <f t="shared" si="4"/>
        <v>1</v>
      </c>
    </row>
    <row r="63" spans="1:6" x14ac:dyDescent="0.25">
      <c r="A63">
        <f t="shared" si="3"/>
        <v>1</v>
      </c>
      <c r="B63" s="688"/>
      <c r="C63" s="22" t="s">
        <v>273</v>
      </c>
      <c r="D63">
        <f>COUNTIF('Descriptif - STOPP'!AT64:CG64,C63)</f>
        <v>0</v>
      </c>
      <c r="E63" s="164" t="b">
        <f t="shared" si="2"/>
        <v>0</v>
      </c>
      <c r="F63">
        <f t="shared" si="4"/>
        <v>1</v>
      </c>
    </row>
    <row r="64" spans="1:6" x14ac:dyDescent="0.25">
      <c r="A64">
        <f t="shared" si="3"/>
        <v>1</v>
      </c>
      <c r="B64" s="688"/>
      <c r="C64" s="22" t="s">
        <v>274</v>
      </c>
      <c r="D64">
        <f>COUNTIF('Descriptif - STOPP'!AT65:CG65,C64)</f>
        <v>0</v>
      </c>
      <c r="E64" s="164" t="b">
        <f t="shared" si="2"/>
        <v>0</v>
      </c>
      <c r="F64">
        <f t="shared" si="4"/>
        <v>1</v>
      </c>
    </row>
    <row r="65" spans="1:6" x14ac:dyDescent="0.25">
      <c r="A65">
        <f t="shared" si="3"/>
        <v>1</v>
      </c>
      <c r="B65" s="688"/>
      <c r="C65" s="22" t="s">
        <v>275</v>
      </c>
      <c r="D65">
        <f>COUNTIF('Descriptif - STOPP'!AT66:CG66,C65)</f>
        <v>0</v>
      </c>
      <c r="E65" s="164" t="b">
        <f t="shared" si="2"/>
        <v>0</v>
      </c>
      <c r="F65">
        <f t="shared" si="4"/>
        <v>1</v>
      </c>
    </row>
    <row r="66" spans="1:6" x14ac:dyDescent="0.25">
      <c r="A66">
        <f t="shared" si="3"/>
        <v>1</v>
      </c>
      <c r="B66" s="688"/>
      <c r="C66" s="22" t="s">
        <v>234</v>
      </c>
      <c r="D66">
        <f>COUNTIF('Descriptif - STOPP'!AT67:CG67,C66)</f>
        <v>0</v>
      </c>
      <c r="E66" s="164" t="b">
        <f t="shared" si="2"/>
        <v>0</v>
      </c>
      <c r="F66">
        <f t="shared" si="4"/>
        <v>1</v>
      </c>
    </row>
    <row r="67" spans="1:6" x14ac:dyDescent="0.25">
      <c r="A67">
        <f t="shared" si="3"/>
        <v>1</v>
      </c>
      <c r="B67" s="688"/>
      <c r="C67" s="22" t="s">
        <v>235</v>
      </c>
      <c r="D67">
        <f>COUNTIF('Descriptif - STOPP'!AT68:CG68,C67)</f>
        <v>0</v>
      </c>
      <c r="E67" s="164" t="b">
        <f t="shared" si="2"/>
        <v>0</v>
      </c>
      <c r="F67">
        <f t="shared" si="4"/>
        <v>1</v>
      </c>
    </row>
    <row r="68" spans="1:6" ht="15.75" thickBot="1" x14ac:dyDescent="0.3">
      <c r="A68">
        <f t="shared" ref="A68:A84" si="5">RANK(D68,$D$4:$D$84,0)</f>
        <v>1</v>
      </c>
      <c r="B68" s="689"/>
      <c r="C68" s="25" t="s">
        <v>236</v>
      </c>
      <c r="D68">
        <f>COUNTIF('Descriptif - STOPP'!AT69:CG69,C68)</f>
        <v>0</v>
      </c>
      <c r="E68" s="164" t="b">
        <f t="shared" si="2"/>
        <v>0</v>
      </c>
      <c r="F68">
        <f t="shared" si="4"/>
        <v>1</v>
      </c>
    </row>
    <row r="69" spans="1:6" x14ac:dyDescent="0.25">
      <c r="A69">
        <f t="shared" si="5"/>
        <v>1</v>
      </c>
      <c r="B69" s="690" t="s">
        <v>238</v>
      </c>
      <c r="C69" s="21" t="s">
        <v>241</v>
      </c>
      <c r="D69">
        <f>COUNTIF('Descriptif - STOPP'!AT70:CG70,C69)</f>
        <v>0</v>
      </c>
      <c r="E69" s="164" t="b">
        <f t="shared" ref="E69:E84" si="6">IF(AND(A69&gt;0,A69&lt;11,D69&gt;0),TRUE,FALSE)</f>
        <v>0</v>
      </c>
      <c r="F69">
        <f t="shared" ref="F69:F84" si="7">RANK(D69,$D$4:$D$84,0)</f>
        <v>1</v>
      </c>
    </row>
    <row r="70" spans="1:6" ht="15.75" thickBot="1" x14ac:dyDescent="0.3">
      <c r="A70">
        <f t="shared" si="5"/>
        <v>1</v>
      </c>
      <c r="B70" s="691"/>
      <c r="C70" s="23" t="s">
        <v>106</v>
      </c>
      <c r="D70">
        <f>COUNTIF('Descriptif - STOPP'!AT71:CG71,C70)</f>
        <v>0</v>
      </c>
      <c r="E70" s="164" t="b">
        <f t="shared" si="6"/>
        <v>0</v>
      </c>
      <c r="F70">
        <f t="shared" si="7"/>
        <v>1</v>
      </c>
    </row>
    <row r="71" spans="1:6" x14ac:dyDescent="0.25">
      <c r="A71">
        <f t="shared" si="5"/>
        <v>1</v>
      </c>
      <c r="B71" s="666" t="s">
        <v>242</v>
      </c>
      <c r="C71" s="24" t="s">
        <v>249</v>
      </c>
      <c r="D71">
        <f>COUNTIF('Descriptif - STOPP'!AT72:CG72,C71)</f>
        <v>0</v>
      </c>
      <c r="E71" s="164" t="b">
        <f t="shared" si="6"/>
        <v>0</v>
      </c>
      <c r="F71">
        <f t="shared" si="7"/>
        <v>1</v>
      </c>
    </row>
    <row r="72" spans="1:6" x14ac:dyDescent="0.25">
      <c r="A72">
        <f t="shared" si="5"/>
        <v>1</v>
      </c>
      <c r="B72" s="667"/>
      <c r="C72" s="22" t="s">
        <v>250</v>
      </c>
      <c r="D72">
        <f>COUNTIF('Descriptif - STOPP'!AT73:CG73,C72)</f>
        <v>0</v>
      </c>
      <c r="E72" s="164" t="b">
        <f t="shared" si="6"/>
        <v>0</v>
      </c>
      <c r="F72">
        <f t="shared" si="7"/>
        <v>1</v>
      </c>
    </row>
    <row r="73" spans="1:6" x14ac:dyDescent="0.25">
      <c r="A73">
        <f t="shared" si="5"/>
        <v>1</v>
      </c>
      <c r="B73" s="667"/>
      <c r="C73" s="22" t="s">
        <v>251</v>
      </c>
      <c r="D73">
        <f>COUNTIF('Descriptif - STOPP'!AT74:CG74,C73)</f>
        <v>0</v>
      </c>
      <c r="E73" s="164" t="b">
        <f t="shared" si="6"/>
        <v>0</v>
      </c>
      <c r="F73">
        <f t="shared" si="7"/>
        <v>1</v>
      </c>
    </row>
    <row r="74" spans="1:6" x14ac:dyDescent="0.25">
      <c r="A74">
        <f t="shared" si="5"/>
        <v>1</v>
      </c>
      <c r="B74" s="667"/>
      <c r="C74" s="22" t="s">
        <v>252</v>
      </c>
      <c r="D74">
        <f>COUNTIF('Descriptif - STOPP'!AT75:CG75,C74)</f>
        <v>0</v>
      </c>
      <c r="E74" s="164" t="b">
        <f t="shared" si="6"/>
        <v>0</v>
      </c>
      <c r="F74">
        <f t="shared" si="7"/>
        <v>1</v>
      </c>
    </row>
    <row r="75" spans="1:6" x14ac:dyDescent="0.25">
      <c r="A75">
        <f t="shared" si="5"/>
        <v>1</v>
      </c>
      <c r="B75" s="667"/>
      <c r="C75" s="22" t="s">
        <v>253</v>
      </c>
      <c r="D75">
        <f>COUNTIF('Descriptif - STOPP'!AT76:CG76,C75)</f>
        <v>0</v>
      </c>
      <c r="E75" s="164" t="b">
        <f t="shared" si="6"/>
        <v>0</v>
      </c>
      <c r="F75">
        <f t="shared" si="7"/>
        <v>1</v>
      </c>
    </row>
    <row r="76" spans="1:6" ht="15.75" thickBot="1" x14ac:dyDescent="0.3">
      <c r="A76">
        <f t="shared" si="5"/>
        <v>1</v>
      </c>
      <c r="B76" s="668"/>
      <c r="C76" s="25" t="s">
        <v>254</v>
      </c>
      <c r="D76">
        <f>COUNTIF('Descriptif - STOPP'!AT77:CG77,C76)</f>
        <v>0</v>
      </c>
      <c r="E76" s="164" t="b">
        <f t="shared" si="6"/>
        <v>0</v>
      </c>
      <c r="F76">
        <f t="shared" si="7"/>
        <v>1</v>
      </c>
    </row>
    <row r="77" spans="1:6" x14ac:dyDescent="0.25">
      <c r="A77">
        <f t="shared" si="5"/>
        <v>1</v>
      </c>
      <c r="B77" s="669" t="s">
        <v>255</v>
      </c>
      <c r="C77" s="21" t="s">
        <v>260</v>
      </c>
      <c r="D77">
        <f>COUNTIF('Descriptif - STOPP'!AT78:CG78,C77)</f>
        <v>0</v>
      </c>
      <c r="E77" s="164" t="b">
        <f t="shared" si="6"/>
        <v>0</v>
      </c>
      <c r="F77">
        <f t="shared" si="7"/>
        <v>1</v>
      </c>
    </row>
    <row r="78" spans="1:6" x14ac:dyDescent="0.25">
      <c r="A78">
        <f t="shared" si="5"/>
        <v>1</v>
      </c>
      <c r="B78" s="670"/>
      <c r="C78" s="22" t="s">
        <v>261</v>
      </c>
      <c r="D78">
        <f>COUNTIF('Descriptif - STOPP'!AT79:CG79,C78)</f>
        <v>0</v>
      </c>
      <c r="E78" s="164" t="b">
        <f t="shared" si="6"/>
        <v>0</v>
      </c>
      <c r="F78">
        <f t="shared" si="7"/>
        <v>1</v>
      </c>
    </row>
    <row r="79" spans="1:6" x14ac:dyDescent="0.25">
      <c r="A79">
        <f t="shared" si="5"/>
        <v>1</v>
      </c>
      <c r="B79" s="670"/>
      <c r="C79" s="22" t="s">
        <v>262</v>
      </c>
      <c r="D79">
        <f>COUNTIF('Descriptif - STOPP'!AT80:CG80,C79)</f>
        <v>0</v>
      </c>
      <c r="E79" s="164" t="b">
        <f t="shared" si="6"/>
        <v>0</v>
      </c>
      <c r="F79">
        <f t="shared" si="7"/>
        <v>1</v>
      </c>
    </row>
    <row r="80" spans="1:6" ht="15.75" thickBot="1" x14ac:dyDescent="0.3">
      <c r="A80">
        <f t="shared" si="5"/>
        <v>1</v>
      </c>
      <c r="B80" s="671"/>
      <c r="C80" s="23" t="s">
        <v>263</v>
      </c>
      <c r="D80">
        <f>COUNTIF('Descriptif - STOPP'!AT81:CG81,C80)</f>
        <v>0</v>
      </c>
      <c r="E80" s="164" t="b">
        <f t="shared" si="6"/>
        <v>0</v>
      </c>
      <c r="F80">
        <f t="shared" si="7"/>
        <v>1</v>
      </c>
    </row>
    <row r="81" spans="1:80" x14ac:dyDescent="0.25">
      <c r="A81">
        <f t="shared" si="5"/>
        <v>1</v>
      </c>
      <c r="B81" s="672" t="s">
        <v>264</v>
      </c>
      <c r="C81" s="24" t="s">
        <v>268</v>
      </c>
      <c r="D81">
        <f>COUNTIF('Descriptif - STOPP'!AT82:CG82,C81)</f>
        <v>0</v>
      </c>
      <c r="E81" s="164" t="b">
        <f t="shared" si="6"/>
        <v>0</v>
      </c>
      <c r="F81">
        <f t="shared" si="7"/>
        <v>1</v>
      </c>
    </row>
    <row r="82" spans="1:80" x14ac:dyDescent="0.25">
      <c r="A82">
        <f t="shared" si="5"/>
        <v>1</v>
      </c>
      <c r="B82" s="673"/>
      <c r="C82" s="22" t="s">
        <v>269</v>
      </c>
      <c r="D82">
        <f>COUNTIF('Descriptif - STOPP'!AT83:CG83,C82)</f>
        <v>0</v>
      </c>
      <c r="E82" s="164" t="b">
        <f t="shared" si="6"/>
        <v>0</v>
      </c>
      <c r="F82">
        <f t="shared" si="7"/>
        <v>1</v>
      </c>
    </row>
    <row r="83" spans="1:80" ht="15.75" thickBot="1" x14ac:dyDescent="0.3">
      <c r="A83">
        <f t="shared" si="5"/>
        <v>1</v>
      </c>
      <c r="B83" s="674"/>
      <c r="C83" s="25" t="s">
        <v>270</v>
      </c>
      <c r="D83">
        <f>COUNTIF('Descriptif - STOPP'!AT84:CG84,C83)</f>
        <v>0</v>
      </c>
      <c r="E83" s="164" t="b">
        <f t="shared" si="6"/>
        <v>0</v>
      </c>
      <c r="F83">
        <f t="shared" si="7"/>
        <v>1</v>
      </c>
    </row>
    <row r="84" spans="1:80" ht="15.75" thickBot="1" x14ac:dyDescent="0.3">
      <c r="A84">
        <f t="shared" si="5"/>
        <v>1</v>
      </c>
      <c r="B84" s="14" t="s">
        <v>271</v>
      </c>
      <c r="C84" s="26" t="s">
        <v>276</v>
      </c>
      <c r="D84">
        <f>COUNTIF('Descriptif - STOPP'!AT85:CG85,C84)</f>
        <v>0</v>
      </c>
      <c r="E84" s="164" t="b">
        <f t="shared" si="6"/>
        <v>0</v>
      </c>
      <c r="F84">
        <f t="shared" si="7"/>
        <v>1</v>
      </c>
    </row>
    <row r="86" spans="1:80" ht="15.75" thickBot="1" x14ac:dyDescent="0.3"/>
    <row r="87" spans="1:80" ht="74.25" customHeight="1" thickBot="1" x14ac:dyDescent="0.3">
      <c r="A87" s="46" t="s">
        <v>140</v>
      </c>
      <c r="B87" s="47" t="s">
        <v>141</v>
      </c>
      <c r="C87" s="50" t="s">
        <v>165</v>
      </c>
      <c r="D87" s="53" t="s">
        <v>182</v>
      </c>
      <c r="E87" s="56" t="s">
        <v>207</v>
      </c>
      <c r="F87" s="59" t="s">
        <v>214</v>
      </c>
      <c r="G87" s="60" t="s">
        <v>222</v>
      </c>
      <c r="H87" s="62" t="s">
        <v>230</v>
      </c>
      <c r="I87" s="65" t="s">
        <v>238</v>
      </c>
      <c r="J87" s="67" t="s">
        <v>242</v>
      </c>
      <c r="K87" s="70" t="s">
        <v>255</v>
      </c>
      <c r="L87" s="73" t="s">
        <v>264</v>
      </c>
      <c r="M87" s="14" t="s">
        <v>271</v>
      </c>
      <c r="N87" s="48"/>
      <c r="O87" s="48"/>
      <c r="P87" s="49"/>
      <c r="R87" s="51"/>
      <c r="S87" s="51"/>
      <c r="T87" s="51"/>
      <c r="U87" s="51"/>
      <c r="V87" s="51"/>
      <c r="W87" s="51"/>
      <c r="X87" s="51"/>
      <c r="Y87" s="51"/>
      <c r="Z87" s="51"/>
      <c r="AA87" s="52"/>
      <c r="AC87" s="54"/>
      <c r="AD87" s="54"/>
      <c r="AE87" s="54"/>
      <c r="AF87" s="54"/>
      <c r="AG87" s="54"/>
      <c r="AH87" s="54"/>
      <c r="AI87" s="54"/>
      <c r="AJ87" s="54"/>
      <c r="AK87" s="54"/>
      <c r="AL87" s="54"/>
      <c r="AM87" s="54"/>
      <c r="AN87" s="54"/>
      <c r="AO87" s="55"/>
      <c r="AQ87" s="57"/>
      <c r="AR87" s="57"/>
      <c r="AS87" s="57"/>
      <c r="AT87" s="57"/>
      <c r="AU87" s="58"/>
      <c r="BD87" s="61"/>
      <c r="BF87" s="63"/>
      <c r="BG87" s="63"/>
      <c r="BH87" s="63"/>
      <c r="BI87" s="63"/>
      <c r="BJ87" s="63"/>
      <c r="BK87" s="63"/>
      <c r="BL87" s="63"/>
      <c r="BM87" s="64"/>
      <c r="BO87" s="66"/>
      <c r="BQ87" s="68"/>
      <c r="BR87" s="68"/>
      <c r="BS87" s="68"/>
      <c r="BT87" s="68"/>
      <c r="BU87" s="69"/>
      <c r="BW87" s="71"/>
      <c r="BX87" s="71"/>
      <c r="BY87" s="72"/>
      <c r="CA87" s="74"/>
      <c r="CB87" s="75"/>
    </row>
    <row r="88" spans="1:80" x14ac:dyDescent="0.25">
      <c r="A88">
        <f>SUM(D4:D6)</f>
        <v>0</v>
      </c>
      <c r="B88">
        <f>SUM(D7:D19)</f>
        <v>0</v>
      </c>
      <c r="C88">
        <f>SUM(D20:D30)</f>
        <v>0</v>
      </c>
      <c r="D88">
        <f>SUM(D31:D44)</f>
        <v>0</v>
      </c>
      <c r="E88">
        <f>SUM(D45:D50)</f>
        <v>0</v>
      </c>
      <c r="F88">
        <f>SUM(D51:D54)</f>
        <v>0</v>
      </c>
      <c r="G88">
        <f>SUM(D55:D59)</f>
        <v>0</v>
      </c>
      <c r="H88">
        <f>SUM(D60:D68)</f>
        <v>0</v>
      </c>
      <c r="I88">
        <f>SUM(D69:D70)</f>
        <v>0</v>
      </c>
      <c r="J88">
        <f>SUM(D71:D76)</f>
        <v>0</v>
      </c>
      <c r="K88">
        <f>SUM(D77:D80)</f>
        <v>0</v>
      </c>
      <c r="L88">
        <f>SUM(D81:D83)</f>
        <v>0</v>
      </c>
      <c r="M88">
        <f>SUM(D84)</f>
        <v>0</v>
      </c>
    </row>
    <row r="89" spans="1:80" x14ac:dyDescent="0.25">
      <c r="A89" s="76" t="e">
        <f>A88/(3*'4 - Synthèse des résultats'!E33)</f>
        <v>#DIV/0!</v>
      </c>
      <c r="B89" s="76" t="e">
        <f>B88/(13*'4 - Synthèse des résultats'!E33)</f>
        <v>#DIV/0!</v>
      </c>
      <c r="C89" s="76" t="e">
        <f>C88/(11*'4 - Synthèse des résultats'!E33)</f>
        <v>#DIV/0!</v>
      </c>
      <c r="D89" s="76" t="e">
        <f>D88/(14*'4 - Synthèse des résultats'!E33)</f>
        <v>#DIV/0!</v>
      </c>
      <c r="E89" s="76" t="e">
        <f>E88/(6*'4 - Synthèse des résultats'!E33)</f>
        <v>#DIV/0!</v>
      </c>
      <c r="F89" s="76" t="e">
        <f>F88/(4*'4 - Synthèse des résultats'!E33)</f>
        <v>#DIV/0!</v>
      </c>
      <c r="G89" s="76" t="e">
        <f>G88/(5*'4 - Synthèse des résultats'!E33)</f>
        <v>#DIV/0!</v>
      </c>
      <c r="H89" s="76" t="e">
        <f>H88/(9*'4 - Synthèse des résultats'!E33)</f>
        <v>#DIV/0!</v>
      </c>
      <c r="I89" s="76" t="e">
        <f>I88/(2*'4 - Synthèse des résultats'!E33)</f>
        <v>#DIV/0!</v>
      </c>
      <c r="J89" s="76" t="e">
        <f>J88/(6*'4 - Synthèse des résultats'!E33)</f>
        <v>#DIV/0!</v>
      </c>
      <c r="K89" s="76" t="e">
        <f>K88/(4*'4 - Synthèse des résultats'!E33)</f>
        <v>#DIV/0!</v>
      </c>
      <c r="L89" s="76" t="e">
        <f>L88/(3*'4 - Synthèse des résultats'!E33)</f>
        <v>#DIV/0!</v>
      </c>
      <c r="M89" s="76" t="e">
        <f>M88/(1*'4 - Synthèse des résultats'!E33)</f>
        <v>#DIV/0!</v>
      </c>
      <c r="N89" s="77"/>
      <c r="O89" s="77"/>
      <c r="P89" s="77"/>
    </row>
  </sheetData>
  <mergeCells count="12">
    <mergeCell ref="B81:B83"/>
    <mergeCell ref="B31:B44"/>
    <mergeCell ref="B45:B50"/>
    <mergeCell ref="B51:B54"/>
    <mergeCell ref="B55:B59"/>
    <mergeCell ref="B60:B68"/>
    <mergeCell ref="B69:B70"/>
    <mergeCell ref="B4:B6"/>
    <mergeCell ref="B7:B19"/>
    <mergeCell ref="B20:B30"/>
    <mergeCell ref="B71:B76"/>
    <mergeCell ref="B77:B80"/>
  </mergeCells>
  <conditionalFormatting sqref="D4:D84">
    <cfRule type="top10" dxfId="0" priority="1" percent="1" rank="10"/>
  </conditionalFormatting>
  <pageMargins left="0.7" right="0.7" top="0.75" bottom="0.75" header="0.3" footer="0.3"/>
  <pageSetup paperSize="9" scale="41" orientation="landscape" r:id="rId1"/>
  <rowBreaks count="1" manualBreakCount="1">
    <brk id="76" min="1" max="2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CB91"/>
  <sheetViews>
    <sheetView view="pageBreakPreview" topLeftCell="A4" zoomScale="70" zoomScaleNormal="55" zoomScaleSheetLayoutView="70" workbookViewId="0">
      <selection activeCell="D19" sqref="D19"/>
    </sheetView>
  </sheetViews>
  <sheetFormatPr baseColWidth="10" defaultRowHeight="15" x14ac:dyDescent="0.25"/>
  <sheetData>
    <row r="1" spans="1:6" ht="41.25" customHeight="1" x14ac:dyDescent="0.25"/>
    <row r="2" spans="1:6" ht="46.5" customHeight="1" x14ac:dyDescent="0.25"/>
    <row r="3" spans="1:6" ht="15.75" thickBot="1" x14ac:dyDescent="0.3">
      <c r="A3" t="s">
        <v>31</v>
      </c>
      <c r="E3" t="s">
        <v>31</v>
      </c>
    </row>
    <row r="4" spans="1:6" ht="15" customHeight="1" x14ac:dyDescent="0.25">
      <c r="A4">
        <f>RANK(D4,$D$4:$D$37,0)</f>
        <v>1</v>
      </c>
      <c r="B4" s="697" t="s">
        <v>30</v>
      </c>
      <c r="C4" s="148" t="s">
        <v>34</v>
      </c>
      <c r="D4">
        <f>COUNTIF('Descriptif - START'!AT5:CG5,C4)</f>
        <v>0</v>
      </c>
      <c r="E4" t="b">
        <f>IF(AND(A4&gt;0,A4&lt;11,D4&gt;0),TRUE,FALSE)</f>
        <v>0</v>
      </c>
      <c r="F4">
        <f>RANK(D4,$D$4:$D$37,0)</f>
        <v>1</v>
      </c>
    </row>
    <row r="5" spans="1:6" ht="15.75" customHeight="1" x14ac:dyDescent="0.25">
      <c r="A5">
        <f t="shared" ref="A5:A37" si="0">RANK(D5,$D$4:$D$37,0)</f>
        <v>1</v>
      </c>
      <c r="B5" s="698"/>
      <c r="C5" s="147" t="s">
        <v>35</v>
      </c>
      <c r="D5">
        <f>COUNTIF('Descriptif - START'!AT6:CG6,C5)</f>
        <v>0</v>
      </c>
      <c r="E5" t="b">
        <f t="shared" ref="E5:E36" si="1">IF(AND(A5&gt;0,A5&lt;11,D5&gt;0),TRUE,FALSE)</f>
        <v>0</v>
      </c>
      <c r="F5">
        <f>RANK(D5,$D$4:$D$37,0)</f>
        <v>1</v>
      </c>
    </row>
    <row r="6" spans="1:6" ht="15" customHeight="1" x14ac:dyDescent="0.25">
      <c r="A6">
        <f t="shared" si="0"/>
        <v>1</v>
      </c>
      <c r="B6" s="698"/>
      <c r="C6" s="166" t="s">
        <v>36</v>
      </c>
      <c r="D6">
        <f>COUNTIF('Descriptif - START'!AT7:CG7,C6)</f>
        <v>0</v>
      </c>
      <c r="E6" t="b">
        <f t="shared" si="1"/>
        <v>0</v>
      </c>
      <c r="F6">
        <f t="shared" ref="F6:F37" si="2">RANK(D6,$D$4:$D$37,0)</f>
        <v>1</v>
      </c>
    </row>
    <row r="7" spans="1:6" ht="15.75" customHeight="1" x14ac:dyDescent="0.25">
      <c r="A7">
        <f t="shared" si="0"/>
        <v>1</v>
      </c>
      <c r="B7" s="698"/>
      <c r="C7" s="147" t="s">
        <v>37</v>
      </c>
      <c r="D7">
        <f>COUNTIF('Descriptif - START'!AT10:CG10,C7)</f>
        <v>0</v>
      </c>
      <c r="E7" t="b">
        <f t="shared" si="1"/>
        <v>0</v>
      </c>
      <c r="F7">
        <f t="shared" si="2"/>
        <v>1</v>
      </c>
    </row>
    <row r="8" spans="1:6" ht="15" customHeight="1" x14ac:dyDescent="0.25">
      <c r="A8">
        <f t="shared" si="0"/>
        <v>1</v>
      </c>
      <c r="B8" s="698"/>
      <c r="C8" s="166" t="s">
        <v>42</v>
      </c>
      <c r="D8">
        <f>COUNTIF('Descriptif - START'!AT11:CG11,C8)</f>
        <v>0</v>
      </c>
      <c r="E8" t="b">
        <f t="shared" si="1"/>
        <v>0</v>
      </c>
      <c r="F8">
        <f t="shared" si="2"/>
        <v>1</v>
      </c>
    </row>
    <row r="9" spans="1:6" ht="15" customHeight="1" x14ac:dyDescent="0.25">
      <c r="A9">
        <f t="shared" si="0"/>
        <v>1</v>
      </c>
      <c r="B9" s="698"/>
      <c r="C9" s="166" t="s">
        <v>43</v>
      </c>
      <c r="D9">
        <f>COUNTIF('Descriptif - START'!AT14:CG14,C9)</f>
        <v>0</v>
      </c>
      <c r="E9" t="b">
        <f t="shared" si="1"/>
        <v>0</v>
      </c>
      <c r="F9">
        <f t="shared" si="2"/>
        <v>1</v>
      </c>
    </row>
    <row r="10" spans="1:6" ht="15.75" customHeight="1" x14ac:dyDescent="0.25">
      <c r="A10">
        <f t="shared" si="0"/>
        <v>1</v>
      </c>
      <c r="B10" s="698"/>
      <c r="C10" s="147" t="s">
        <v>44</v>
      </c>
      <c r="D10">
        <f>COUNTIF('Descriptif - START'!AT16:CG16,C10)</f>
        <v>0</v>
      </c>
      <c r="E10" t="b">
        <f t="shared" si="1"/>
        <v>0</v>
      </c>
      <c r="F10">
        <f t="shared" si="2"/>
        <v>1</v>
      </c>
    </row>
    <row r="11" spans="1:6" ht="16.5" customHeight="1" thickBot="1" x14ac:dyDescent="0.3">
      <c r="A11">
        <f t="shared" si="0"/>
        <v>1</v>
      </c>
      <c r="B11" s="699"/>
      <c r="C11" s="149" t="s">
        <v>45</v>
      </c>
      <c r="D11">
        <f>COUNTIF('Descriptif - START'!AT17:CG17,C11)</f>
        <v>0</v>
      </c>
      <c r="E11" t="b">
        <f t="shared" si="1"/>
        <v>0</v>
      </c>
      <c r="F11">
        <f t="shared" si="2"/>
        <v>1</v>
      </c>
    </row>
    <row r="12" spans="1:6" ht="15" customHeight="1" x14ac:dyDescent="0.25">
      <c r="A12">
        <f t="shared" si="0"/>
        <v>1</v>
      </c>
      <c r="B12" s="700" t="s">
        <v>50</v>
      </c>
      <c r="C12" s="167" t="s">
        <v>51</v>
      </c>
      <c r="D12">
        <f>COUNTIF('Descriptif - START'!AT18:CG18,C12)</f>
        <v>0</v>
      </c>
      <c r="E12" t="b">
        <f t="shared" si="1"/>
        <v>0</v>
      </c>
      <c r="F12">
        <f t="shared" si="2"/>
        <v>1</v>
      </c>
    </row>
    <row r="13" spans="1:6" ht="15" customHeight="1" x14ac:dyDescent="0.25">
      <c r="A13">
        <f t="shared" si="0"/>
        <v>1</v>
      </c>
      <c r="B13" s="701"/>
      <c r="C13" s="166" t="s">
        <v>52</v>
      </c>
      <c r="D13">
        <f>COUNTIF('Descriptif - START'!AT20:CG20,C13)</f>
        <v>0</v>
      </c>
      <c r="E13" t="b">
        <f t="shared" si="1"/>
        <v>0</v>
      </c>
      <c r="F13">
        <f t="shared" si="2"/>
        <v>1</v>
      </c>
    </row>
    <row r="14" spans="1:6" ht="16.5" customHeight="1" thickBot="1" x14ac:dyDescent="0.3">
      <c r="A14">
        <f t="shared" si="0"/>
        <v>1</v>
      </c>
      <c r="B14" s="702"/>
      <c r="C14" s="149" t="s">
        <v>53</v>
      </c>
      <c r="D14">
        <f>COUNTIF('Descriptif - START'!AT22:CG22,C14)</f>
        <v>0</v>
      </c>
      <c r="E14" t="b">
        <f t="shared" si="1"/>
        <v>0</v>
      </c>
      <c r="F14">
        <f t="shared" si="2"/>
        <v>1</v>
      </c>
    </row>
    <row r="15" spans="1:6" ht="15.75" customHeight="1" x14ac:dyDescent="0.25">
      <c r="A15">
        <f t="shared" si="0"/>
        <v>1</v>
      </c>
      <c r="B15" s="703" t="s">
        <v>57</v>
      </c>
      <c r="C15" s="123" t="s">
        <v>58</v>
      </c>
      <c r="D15">
        <f>COUNTIF('Descriptif - START'!AT23:CG23,C15)</f>
        <v>0</v>
      </c>
      <c r="E15" t="b">
        <f t="shared" si="1"/>
        <v>0</v>
      </c>
      <c r="F15">
        <f t="shared" si="2"/>
        <v>1</v>
      </c>
    </row>
    <row r="16" spans="1:6" ht="15.75" customHeight="1" x14ac:dyDescent="0.25">
      <c r="A16">
        <f t="shared" si="0"/>
        <v>1</v>
      </c>
      <c r="B16" s="704"/>
      <c r="C16" s="147" t="s">
        <v>68</v>
      </c>
      <c r="D16">
        <f>COUNTIF('Descriptif - START'!AT24:CG24,C16)</f>
        <v>0</v>
      </c>
      <c r="E16" t="b">
        <f t="shared" si="1"/>
        <v>0</v>
      </c>
      <c r="F16">
        <f t="shared" si="2"/>
        <v>1</v>
      </c>
    </row>
    <row r="17" spans="1:6" ht="15" customHeight="1" x14ac:dyDescent="0.25">
      <c r="A17">
        <f t="shared" si="0"/>
        <v>1</v>
      </c>
      <c r="B17" s="704"/>
      <c r="C17" s="166" t="s">
        <v>69</v>
      </c>
      <c r="D17">
        <f>COUNTIF('Descriptif - START'!AT25:CG25,C17)</f>
        <v>0</v>
      </c>
      <c r="E17" t="b">
        <f t="shared" si="1"/>
        <v>0</v>
      </c>
      <c r="F17">
        <f t="shared" si="2"/>
        <v>1</v>
      </c>
    </row>
    <row r="18" spans="1:6" ht="15.75" customHeight="1" x14ac:dyDescent="0.25">
      <c r="A18">
        <f t="shared" si="0"/>
        <v>1</v>
      </c>
      <c r="B18" s="704"/>
      <c r="C18" s="147" t="s">
        <v>70</v>
      </c>
      <c r="D18">
        <f>COUNTIF('Descriptif - START'!AT27:CG27,C18)</f>
        <v>0</v>
      </c>
      <c r="E18" t="b">
        <f t="shared" si="1"/>
        <v>0</v>
      </c>
      <c r="F18">
        <f t="shared" si="2"/>
        <v>1</v>
      </c>
    </row>
    <row r="19" spans="1:6" ht="15.75" customHeight="1" x14ac:dyDescent="0.25">
      <c r="A19">
        <f t="shared" si="0"/>
        <v>1</v>
      </c>
      <c r="B19" s="704"/>
      <c r="C19" s="147" t="s">
        <v>71</v>
      </c>
      <c r="D19">
        <f>COUNTIF('Descriptif - START'!AT28:CG28,C19)</f>
        <v>0</v>
      </c>
      <c r="E19" t="b">
        <f t="shared" si="1"/>
        <v>0</v>
      </c>
      <c r="F19">
        <f t="shared" si="2"/>
        <v>1</v>
      </c>
    </row>
    <row r="20" spans="1:6" ht="16.5" customHeight="1" thickBot="1" x14ac:dyDescent="0.3">
      <c r="A20">
        <f t="shared" si="0"/>
        <v>1</v>
      </c>
      <c r="B20" s="705"/>
      <c r="C20" s="124" t="s">
        <v>72</v>
      </c>
      <c r="D20">
        <f>COUNTIF('Descriptif - START'!AT29:CG29,C20)</f>
        <v>0</v>
      </c>
      <c r="E20" t="b">
        <f t="shared" si="1"/>
        <v>0</v>
      </c>
      <c r="F20">
        <f t="shared" si="2"/>
        <v>1</v>
      </c>
    </row>
    <row r="21" spans="1:6" ht="15" customHeight="1" x14ac:dyDescent="0.25">
      <c r="A21">
        <f t="shared" si="0"/>
        <v>1</v>
      </c>
      <c r="B21" s="706" t="s">
        <v>73</v>
      </c>
      <c r="C21" s="167" t="s">
        <v>74</v>
      </c>
      <c r="D21">
        <f>COUNTIF('Descriptif - START'!AT30:CG30,C21)</f>
        <v>0</v>
      </c>
      <c r="E21" t="b">
        <f t="shared" si="1"/>
        <v>0</v>
      </c>
      <c r="F21">
        <f t="shared" si="2"/>
        <v>1</v>
      </c>
    </row>
    <row r="22" spans="1:6" ht="15" customHeight="1" thickBot="1" x14ac:dyDescent="0.3">
      <c r="A22">
        <f t="shared" si="0"/>
        <v>1</v>
      </c>
      <c r="B22" s="707"/>
      <c r="C22" s="149" t="s">
        <v>75</v>
      </c>
      <c r="D22">
        <f>COUNTIF('Descriptif - START'!AT32:CG32,C22)</f>
        <v>0</v>
      </c>
      <c r="E22" t="b">
        <f t="shared" si="1"/>
        <v>0</v>
      </c>
      <c r="F22">
        <f t="shared" si="2"/>
        <v>1</v>
      </c>
    </row>
    <row r="23" spans="1:6" ht="15.75" customHeight="1" x14ac:dyDescent="0.25">
      <c r="A23">
        <f t="shared" si="0"/>
        <v>1</v>
      </c>
      <c r="B23" s="708" t="s">
        <v>78</v>
      </c>
      <c r="C23" s="123" t="s">
        <v>85</v>
      </c>
      <c r="D23">
        <f>COUNTIF('Descriptif - START'!AT33:CG33,C23)</f>
        <v>0</v>
      </c>
      <c r="E23" t="b">
        <f t="shared" si="1"/>
        <v>0</v>
      </c>
      <c r="F23">
        <f t="shared" si="2"/>
        <v>1</v>
      </c>
    </row>
    <row r="24" spans="1:6" ht="15.75" customHeight="1" x14ac:dyDescent="0.25">
      <c r="A24">
        <f t="shared" si="0"/>
        <v>1</v>
      </c>
      <c r="B24" s="709"/>
      <c r="C24" s="147" t="s">
        <v>86</v>
      </c>
      <c r="D24">
        <f>COUNTIF('Descriptif - START'!AT34:CG34,C24)</f>
        <v>0</v>
      </c>
      <c r="E24" t="b">
        <f t="shared" si="1"/>
        <v>0</v>
      </c>
      <c r="F24">
        <f t="shared" si="2"/>
        <v>1</v>
      </c>
    </row>
    <row r="25" spans="1:6" ht="15.75" customHeight="1" x14ac:dyDescent="0.25">
      <c r="A25">
        <f t="shared" si="0"/>
        <v>1</v>
      </c>
      <c r="B25" s="709"/>
      <c r="C25" s="147" t="s">
        <v>87</v>
      </c>
      <c r="D25">
        <f>COUNTIF('Descriptif - START'!AT35:CG35,C25)</f>
        <v>0</v>
      </c>
      <c r="E25" t="b">
        <f t="shared" si="1"/>
        <v>0</v>
      </c>
      <c r="F25">
        <f t="shared" si="2"/>
        <v>1</v>
      </c>
    </row>
    <row r="26" spans="1:6" ht="15.75" customHeight="1" x14ac:dyDescent="0.25">
      <c r="A26">
        <f t="shared" si="0"/>
        <v>1</v>
      </c>
      <c r="B26" s="709"/>
      <c r="C26" s="147" t="s">
        <v>88</v>
      </c>
      <c r="D26">
        <f>COUNTIF('Descriptif - START'!AT36:CG36,C26)</f>
        <v>0</v>
      </c>
      <c r="E26" t="b">
        <f t="shared" si="1"/>
        <v>0</v>
      </c>
      <c r="F26">
        <f t="shared" si="2"/>
        <v>1</v>
      </c>
    </row>
    <row r="27" spans="1:6" ht="15" customHeight="1" x14ac:dyDescent="0.25">
      <c r="A27">
        <f t="shared" si="0"/>
        <v>1</v>
      </c>
      <c r="B27" s="709"/>
      <c r="C27" s="166" t="s">
        <v>89</v>
      </c>
      <c r="D27">
        <f>COUNTIF('Descriptif - START'!AT37:CG37,C27)</f>
        <v>0</v>
      </c>
      <c r="E27" t="b">
        <f t="shared" si="1"/>
        <v>0</v>
      </c>
      <c r="F27">
        <f t="shared" si="2"/>
        <v>1</v>
      </c>
    </row>
    <row r="28" spans="1:6" ht="16.5" customHeight="1" thickBot="1" x14ac:dyDescent="0.3">
      <c r="A28">
        <f t="shared" si="0"/>
        <v>1</v>
      </c>
      <c r="B28" s="710"/>
      <c r="C28" s="124" t="s">
        <v>90</v>
      </c>
      <c r="D28">
        <f>COUNTIF('Descriptif - START'!AT40:CG40,C28)</f>
        <v>0</v>
      </c>
      <c r="E28" t="b">
        <f t="shared" si="1"/>
        <v>0</v>
      </c>
      <c r="F28">
        <f t="shared" si="2"/>
        <v>1</v>
      </c>
    </row>
    <row r="29" spans="1:6" ht="16.5" customHeight="1" thickBot="1" x14ac:dyDescent="0.3">
      <c r="B29" s="168"/>
      <c r="C29" s="259" t="s">
        <v>339</v>
      </c>
      <c r="D29">
        <f>COUNTIF('Descriptif - START'!AT41:CG41,C29)</f>
        <v>0</v>
      </c>
      <c r="E29" t="b">
        <f>IF(AND(A29&gt;0,A29&lt;11,D29&gt;0),TRUE,FALSE)</f>
        <v>0</v>
      </c>
      <c r="F29">
        <f t="shared" si="2"/>
        <v>1</v>
      </c>
    </row>
    <row r="30" spans="1:6" ht="90.75" thickBot="1" x14ac:dyDescent="0.3">
      <c r="A30">
        <f t="shared" si="0"/>
        <v>1</v>
      </c>
      <c r="B30" s="126" t="s">
        <v>92</v>
      </c>
      <c r="C30" s="125" t="s">
        <v>93</v>
      </c>
      <c r="D30">
        <f>COUNTIF('Descriptif - START'!AT42:CG42,C30)</f>
        <v>0</v>
      </c>
      <c r="E30" t="b">
        <f t="shared" si="1"/>
        <v>0</v>
      </c>
      <c r="F30">
        <f t="shared" si="2"/>
        <v>1</v>
      </c>
    </row>
    <row r="31" spans="1:6" ht="15.75" customHeight="1" x14ac:dyDescent="0.25">
      <c r="A31">
        <f t="shared" si="0"/>
        <v>1</v>
      </c>
      <c r="B31" s="692" t="s">
        <v>95</v>
      </c>
      <c r="C31" s="123" t="s">
        <v>99</v>
      </c>
      <c r="D31">
        <f>COUNTIF('Descriptif - START'!AT43:CG43,C31)</f>
        <v>0</v>
      </c>
      <c r="E31" t="b">
        <f t="shared" si="1"/>
        <v>0</v>
      </c>
      <c r="F31">
        <f t="shared" si="2"/>
        <v>1</v>
      </c>
    </row>
    <row r="32" spans="1:6" ht="15.75" customHeight="1" x14ac:dyDescent="0.25">
      <c r="A32">
        <f t="shared" si="0"/>
        <v>1</v>
      </c>
      <c r="B32" s="693"/>
      <c r="C32" s="147" t="s">
        <v>100</v>
      </c>
      <c r="D32">
        <f>COUNTIF('Descriptif - START'!AT44:CG44,C32)</f>
        <v>0</v>
      </c>
      <c r="E32" t="b">
        <f t="shared" si="1"/>
        <v>0</v>
      </c>
      <c r="F32">
        <f t="shared" si="2"/>
        <v>1</v>
      </c>
    </row>
    <row r="33" spans="1:6" ht="16.5" customHeight="1" thickBot="1" x14ac:dyDescent="0.3">
      <c r="A33">
        <f t="shared" si="0"/>
        <v>1</v>
      </c>
      <c r="B33" s="694"/>
      <c r="C33" s="124" t="s">
        <v>101</v>
      </c>
      <c r="D33">
        <f>COUNTIF('Descriptif - START'!AT45:CG45,C33)</f>
        <v>0</v>
      </c>
      <c r="E33" t="b">
        <f t="shared" si="1"/>
        <v>0</v>
      </c>
      <c r="F33">
        <f t="shared" si="2"/>
        <v>1</v>
      </c>
    </row>
    <row r="34" spans="1:6" ht="54.75" thickBot="1" x14ac:dyDescent="0.3">
      <c r="A34">
        <f t="shared" si="0"/>
        <v>1</v>
      </c>
      <c r="B34" s="127" t="s">
        <v>104</v>
      </c>
      <c r="C34" s="125" t="s">
        <v>103</v>
      </c>
      <c r="D34">
        <f>COUNTIF('Descriptif - START'!AT46:CG46,C34)</f>
        <v>0</v>
      </c>
      <c r="E34" t="b">
        <f t="shared" si="1"/>
        <v>0</v>
      </c>
      <c r="F34">
        <f t="shared" si="2"/>
        <v>1</v>
      </c>
    </row>
    <row r="35" spans="1:6" ht="18.75" thickBot="1" x14ac:dyDescent="0.3">
      <c r="B35" s="262"/>
      <c r="C35" s="259" t="s">
        <v>109</v>
      </c>
      <c r="D35">
        <f>COUNTIF('Descriptif - START'!AT47:CG47,C35)</f>
        <v>0</v>
      </c>
      <c r="E35" t="b">
        <f>IF(AND(A35&gt;0,A35&lt;11,D35&gt;0),TRUE,FALSE)</f>
        <v>0</v>
      </c>
      <c r="F35">
        <f t="shared" si="2"/>
        <v>1</v>
      </c>
    </row>
    <row r="36" spans="1:6" ht="15.75" customHeight="1" x14ac:dyDescent="0.25">
      <c r="A36">
        <f t="shared" si="0"/>
        <v>1</v>
      </c>
      <c r="B36" s="695" t="s">
        <v>105</v>
      </c>
      <c r="C36" s="123" t="s">
        <v>241</v>
      </c>
      <c r="D36">
        <f>COUNTIF('Descriptif - START'!AT48:CG48,C36)</f>
        <v>0</v>
      </c>
      <c r="E36" t="b">
        <f t="shared" si="1"/>
        <v>0</v>
      </c>
      <c r="F36">
        <f t="shared" si="2"/>
        <v>1</v>
      </c>
    </row>
    <row r="37" spans="1:6" ht="15" customHeight="1" x14ac:dyDescent="0.25">
      <c r="A37">
        <f t="shared" si="0"/>
        <v>1</v>
      </c>
      <c r="B37" s="696"/>
      <c r="C37" s="166" t="s">
        <v>106</v>
      </c>
      <c r="D37">
        <f>COUNTIF('Descriptif - START'!AT49:CG49,C37)</f>
        <v>0</v>
      </c>
      <c r="E37" t="b">
        <f>IF(AND(A37&gt;0,A37&lt;11,D37&gt;0),TRUE,FALSE)</f>
        <v>0</v>
      </c>
      <c r="F37">
        <f t="shared" si="2"/>
        <v>1</v>
      </c>
    </row>
    <row r="38" spans="1:6" x14ac:dyDescent="0.25">
      <c r="B38" s="16"/>
      <c r="C38" s="164"/>
      <c r="D38" s="1"/>
    </row>
    <row r="39" spans="1:6" x14ac:dyDescent="0.25">
      <c r="B39" s="16"/>
      <c r="C39" s="164"/>
      <c r="D39" s="1"/>
    </row>
    <row r="40" spans="1:6" x14ac:dyDescent="0.25">
      <c r="B40" s="16"/>
      <c r="C40" s="164"/>
      <c r="D40" s="1"/>
    </row>
    <row r="41" spans="1:6" x14ac:dyDescent="0.25">
      <c r="B41" s="16"/>
      <c r="C41" s="164"/>
      <c r="D41" s="1"/>
    </row>
    <row r="42" spans="1:6" x14ac:dyDescent="0.25">
      <c r="B42" s="16"/>
      <c r="C42" s="164"/>
      <c r="D42" s="1"/>
    </row>
    <row r="43" spans="1:6" x14ac:dyDescent="0.25">
      <c r="B43" s="16"/>
      <c r="C43" s="164"/>
      <c r="D43" s="1"/>
    </row>
    <row r="44" spans="1:6" x14ac:dyDescent="0.25">
      <c r="B44" s="16"/>
      <c r="C44" s="164"/>
      <c r="D44" s="1"/>
    </row>
    <row r="45" spans="1:6" x14ac:dyDescent="0.25">
      <c r="B45" s="16"/>
      <c r="C45" s="164"/>
      <c r="D45" s="1"/>
    </row>
    <row r="46" spans="1:6" x14ac:dyDescent="0.25">
      <c r="B46" s="16"/>
      <c r="C46" s="164"/>
      <c r="D46" s="1"/>
    </row>
    <row r="47" spans="1:6" x14ac:dyDescent="0.25">
      <c r="B47" s="16"/>
      <c r="C47" s="164"/>
      <c r="D47" s="1"/>
    </row>
    <row r="48" spans="1:6" x14ac:dyDescent="0.25">
      <c r="B48" s="16"/>
      <c r="C48" s="164"/>
      <c r="D48" s="1"/>
    </row>
    <row r="49" spans="1:33" x14ac:dyDescent="0.25">
      <c r="A49" s="16"/>
      <c r="B49" s="164"/>
      <c r="C49" s="1"/>
    </row>
    <row r="50" spans="1:33" x14ac:dyDescent="0.25">
      <c r="A50" s="16"/>
      <c r="B50" s="164"/>
      <c r="C50" s="1"/>
    </row>
    <row r="51" spans="1:33" x14ac:dyDescent="0.25">
      <c r="A51" s="16"/>
      <c r="B51" s="164"/>
      <c r="C51" s="1"/>
    </row>
    <row r="52" spans="1:33" x14ac:dyDescent="0.25">
      <c r="A52" s="16"/>
      <c r="B52" s="164"/>
      <c r="C52" s="1"/>
    </row>
    <row r="53" spans="1:33" x14ac:dyDescent="0.25">
      <c r="A53" s="16"/>
      <c r="B53" s="164"/>
      <c r="C53" s="1"/>
    </row>
    <row r="54" spans="1:33" x14ac:dyDescent="0.25">
      <c r="A54" s="16"/>
      <c r="B54" s="164"/>
      <c r="C54" s="1"/>
    </row>
    <row r="55" spans="1:33" x14ac:dyDescent="0.25">
      <c r="A55" s="16"/>
      <c r="B55" s="164"/>
      <c r="C55" s="1"/>
    </row>
    <row r="56" spans="1:33" x14ac:dyDescent="0.25">
      <c r="A56" s="16"/>
      <c r="B56" s="164"/>
      <c r="C56" s="1"/>
    </row>
    <row r="57" spans="1:33" x14ac:dyDescent="0.25">
      <c r="A57" s="16"/>
      <c r="B57" s="164"/>
      <c r="C57" s="1"/>
    </row>
    <row r="58" spans="1:33" x14ac:dyDescent="0.25">
      <c r="A58" s="16"/>
      <c r="B58" s="164"/>
      <c r="C58" s="1"/>
    </row>
    <row r="59" spans="1:33" x14ac:dyDescent="0.25">
      <c r="A59" s="16"/>
      <c r="B59" s="164"/>
      <c r="C59" s="1"/>
    </row>
    <row r="60" spans="1:33" x14ac:dyDescent="0.25">
      <c r="A60" s="16"/>
      <c r="B60" s="164"/>
      <c r="C60" s="1"/>
    </row>
    <row r="61" spans="1:33" x14ac:dyDescent="0.25">
      <c r="A61" s="15"/>
      <c r="B61" s="164"/>
      <c r="C61" s="1"/>
    </row>
    <row r="62" spans="1:33" x14ac:dyDescent="0.25">
      <c r="A62" s="15"/>
      <c r="B62" s="164"/>
      <c r="C62" s="1"/>
    </row>
    <row r="63" spans="1:33" x14ac:dyDescent="0.25">
      <c r="A63" s="15"/>
      <c r="B63" s="164"/>
      <c r="C63" s="1"/>
    </row>
    <row r="64" spans="1:33" ht="90.75" customHeight="1" x14ac:dyDescent="0.25">
      <c r="J64" s="176"/>
      <c r="K64" s="176"/>
      <c r="L64" s="1"/>
      <c r="M64" s="176"/>
      <c r="N64" s="176"/>
      <c r="O64" s="176"/>
      <c r="P64" s="176"/>
      <c r="Q64" s="176"/>
      <c r="R64" s="1"/>
      <c r="S64" s="176"/>
      <c r="T64" s="1"/>
      <c r="U64" s="176"/>
      <c r="V64" s="176"/>
      <c r="W64" s="176"/>
      <c r="X64" s="176"/>
      <c r="Y64" s="176"/>
      <c r="Z64" s="177"/>
      <c r="AA64" s="176"/>
      <c r="AB64" s="176"/>
      <c r="AC64" s="176"/>
      <c r="AD64" s="177"/>
      <c r="AE64" s="176"/>
      <c r="AF64" s="176"/>
      <c r="AG64" s="1"/>
    </row>
    <row r="65" spans="1:80" ht="15" customHeight="1" x14ac:dyDescent="0.25">
      <c r="A65" s="16"/>
      <c r="B65" s="164"/>
      <c r="C65" s="1"/>
    </row>
    <row r="66" spans="1:80" ht="15" customHeight="1" x14ac:dyDescent="0.25">
      <c r="A66" s="16"/>
      <c r="B66" s="164"/>
      <c r="C66" s="1"/>
    </row>
    <row r="67" spans="1:80" ht="15" customHeight="1" x14ac:dyDescent="0.25">
      <c r="A67" s="16"/>
      <c r="B67" s="164"/>
      <c r="C67" s="1"/>
    </row>
    <row r="68" spans="1:80" ht="15" customHeight="1" x14ac:dyDescent="0.25">
      <c r="A68" s="165"/>
      <c r="B68" s="164"/>
      <c r="C68" s="1"/>
    </row>
    <row r="69" spans="1:80" ht="15" customHeight="1" x14ac:dyDescent="0.25"/>
    <row r="70" spans="1:80" ht="15.75" customHeight="1" thickBot="1" x14ac:dyDescent="0.3"/>
    <row r="71" spans="1:80" ht="74.25" customHeight="1" thickBot="1" x14ac:dyDescent="0.3">
      <c r="A71" s="169" t="s">
        <v>30</v>
      </c>
      <c r="B71" s="170" t="s">
        <v>50</v>
      </c>
      <c r="C71" s="171" t="s">
        <v>57</v>
      </c>
      <c r="D71" s="172" t="s">
        <v>73</v>
      </c>
      <c r="E71" s="173" t="s">
        <v>78</v>
      </c>
      <c r="F71" s="126" t="s">
        <v>92</v>
      </c>
      <c r="G71" s="174" t="s">
        <v>95</v>
      </c>
      <c r="H71" s="127" t="s">
        <v>104</v>
      </c>
      <c r="I71" s="175" t="s">
        <v>105</v>
      </c>
      <c r="J71" s="16"/>
      <c r="K71" s="15"/>
      <c r="L71" s="16"/>
      <c r="M71" s="165"/>
      <c r="N71" s="15"/>
      <c r="O71" s="15"/>
      <c r="P71" s="15"/>
      <c r="Q71" s="1"/>
      <c r="R71" s="15"/>
      <c r="S71" s="15"/>
      <c r="T71" s="15"/>
      <c r="U71" s="15"/>
      <c r="V71" s="15"/>
      <c r="W71" s="15"/>
      <c r="X71" s="15"/>
      <c r="Y71" s="15"/>
      <c r="Z71" s="15"/>
      <c r="AA71" s="15"/>
      <c r="AB71" s="1"/>
      <c r="AC71" s="15"/>
      <c r="AD71" s="54"/>
      <c r="AE71" s="54"/>
      <c r="AF71" s="54"/>
      <c r="AG71" s="54"/>
      <c r="AH71" s="54"/>
      <c r="AI71" s="54"/>
      <c r="AJ71" s="54"/>
      <c r="AK71" s="54"/>
      <c r="AL71" s="54"/>
      <c r="AM71" s="54"/>
      <c r="AN71" s="54"/>
      <c r="AO71" s="55"/>
      <c r="AQ71" s="57"/>
      <c r="AR71" s="57"/>
      <c r="AS71" s="57"/>
      <c r="AT71" s="57"/>
      <c r="AU71" s="58"/>
      <c r="BD71" s="61"/>
      <c r="BF71" s="63"/>
      <c r="BG71" s="63"/>
      <c r="BH71" s="63"/>
      <c r="BI71" s="63"/>
      <c r="BJ71" s="63"/>
      <c r="BK71" s="63"/>
      <c r="BL71" s="63"/>
      <c r="BM71" s="64"/>
      <c r="BO71" s="66"/>
      <c r="BQ71" s="68"/>
      <c r="BR71" s="68"/>
      <c r="BS71" s="68"/>
      <c r="BT71" s="68"/>
      <c r="BU71" s="69"/>
      <c r="BW71" s="71"/>
      <c r="BX71" s="71"/>
      <c r="BY71" s="72"/>
      <c r="CA71" s="74"/>
      <c r="CB71" s="75"/>
    </row>
    <row r="72" spans="1:80" ht="15.75" customHeight="1" x14ac:dyDescent="0.25">
      <c r="A72">
        <f>SUM(D4:D11)</f>
        <v>0</v>
      </c>
      <c r="B72">
        <f>SUM(D12:D14)</f>
        <v>0</v>
      </c>
      <c r="C72">
        <f>SUM(D15:D20)</f>
        <v>0</v>
      </c>
      <c r="D72">
        <f>SUM(D21:D22)</f>
        <v>0</v>
      </c>
      <c r="E72">
        <f>SUM(D23:D29)</f>
        <v>0</v>
      </c>
      <c r="F72">
        <f>SUM(D30)</f>
        <v>0</v>
      </c>
      <c r="G72">
        <f>SUM(D31:D33)</f>
        <v>0</v>
      </c>
      <c r="H72">
        <f>SUM(D34:D35)</f>
        <v>0</v>
      </c>
      <c r="I72">
        <f>SUM(D36:D37)</f>
        <v>0</v>
      </c>
    </row>
    <row r="73" spans="1:80" ht="15" customHeight="1" x14ac:dyDescent="0.25">
      <c r="A73" s="76" t="e">
        <f>A72/(8*'4 - Synthèse des résultats'!E33)</f>
        <v>#DIV/0!</v>
      </c>
      <c r="B73" s="76" t="e">
        <f>B72/(3*'4 - Synthèse des résultats'!E33)</f>
        <v>#DIV/0!</v>
      </c>
      <c r="C73" s="76" t="e">
        <f>C72/(6*'4 - Synthèse des résultats'!E33)</f>
        <v>#DIV/0!</v>
      </c>
      <c r="D73" s="76" t="e">
        <f>D72/(2*'4 - Synthèse des résultats'!E33)</f>
        <v>#DIV/0!</v>
      </c>
      <c r="E73" s="76" t="e">
        <f>E72/(7*'4 - Synthèse des résultats'!E33)</f>
        <v>#DIV/0!</v>
      </c>
      <c r="F73" s="76" t="e">
        <f>F72/(1*'4 - Synthèse des résultats'!E33)</f>
        <v>#DIV/0!</v>
      </c>
      <c r="G73" s="76" t="e">
        <f>G72/(3*'4 - Synthèse des résultats'!E33)</f>
        <v>#DIV/0!</v>
      </c>
      <c r="H73" s="76" t="e">
        <f>H72/(2*'4 - Synthèse des résultats'!E33)</f>
        <v>#DIV/0!</v>
      </c>
      <c r="I73" s="76" t="e">
        <f>I72/(2*'4 - Synthèse des résultats'!E33)</f>
        <v>#DIV/0!</v>
      </c>
      <c r="J73" s="76"/>
      <c r="K73" s="76"/>
      <c r="L73" s="76"/>
      <c r="M73" s="76"/>
      <c r="N73" s="77"/>
      <c r="O73" s="77"/>
      <c r="P73" s="77"/>
    </row>
    <row r="74" spans="1:80" ht="15" customHeight="1" x14ac:dyDescent="0.25"/>
    <row r="75" spans="1:80" ht="15.75" customHeight="1" x14ac:dyDescent="0.25"/>
    <row r="76" spans="1:80" ht="15" customHeight="1" x14ac:dyDescent="0.25"/>
    <row r="77" spans="1:80" ht="15" customHeight="1" x14ac:dyDescent="0.25"/>
    <row r="78" spans="1:80" ht="15" customHeight="1" x14ac:dyDescent="0.25"/>
    <row r="79" spans="1:80" ht="15" customHeight="1" x14ac:dyDescent="0.25"/>
    <row r="80" spans="1:80" ht="15" customHeight="1" x14ac:dyDescent="0.25"/>
    <row r="81" ht="15.75" customHeight="1" x14ac:dyDescent="0.25"/>
    <row r="82" ht="15" customHeight="1" x14ac:dyDescent="0.25"/>
    <row r="83" ht="15.75" customHeight="1" x14ac:dyDescent="0.25"/>
    <row r="84" ht="15" customHeight="1" x14ac:dyDescent="0.25"/>
    <row r="85" ht="15" customHeight="1" x14ac:dyDescent="0.25"/>
    <row r="86" ht="15" customHeight="1" x14ac:dyDescent="0.25"/>
    <row r="88" ht="15" customHeight="1" x14ac:dyDescent="0.25"/>
    <row r="89" ht="15.75" customHeight="1" x14ac:dyDescent="0.25"/>
    <row r="91" ht="15" customHeight="1" x14ac:dyDescent="0.25"/>
  </sheetData>
  <mergeCells count="7">
    <mergeCell ref="B31:B33"/>
    <mergeCell ref="B36:B37"/>
    <mergeCell ref="B4:B11"/>
    <mergeCell ref="B12:B14"/>
    <mergeCell ref="B15:B20"/>
    <mergeCell ref="B21:B22"/>
    <mergeCell ref="B23:B28"/>
  </mergeCells>
  <pageMargins left="0.7" right="0.7" top="0.75" bottom="0.75" header="0.3" footer="0.3"/>
  <pageSetup paperSize="9" scale="41" orientation="landscape" r:id="rId1"/>
  <rowBreaks count="1" manualBreakCount="1">
    <brk id="60" max="2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8</vt:i4>
      </vt:variant>
    </vt:vector>
  </HeadingPairs>
  <TitlesOfParts>
    <vt:vector size="16" baseType="lpstr">
      <vt:lpstr>1- Lisez-moi</vt:lpstr>
      <vt:lpstr>2 - Guide outils en ligne</vt:lpstr>
      <vt:lpstr>3 - Saisie Manuelle</vt:lpstr>
      <vt:lpstr>4 - Synthèse des résultats</vt:lpstr>
      <vt:lpstr>Descriptif - STOPP</vt:lpstr>
      <vt:lpstr>Descriptif - START</vt:lpstr>
      <vt:lpstr>5 -Graphiques STOPP</vt:lpstr>
      <vt:lpstr>5 -Graphiques START</vt:lpstr>
      <vt:lpstr>'1- Lisez-moi'!Zone_d_impression</vt:lpstr>
      <vt:lpstr>'2 - Guide outils en ligne'!Zone_d_impression</vt:lpstr>
      <vt:lpstr>'3 - Saisie Manuelle'!Zone_d_impression</vt:lpstr>
      <vt:lpstr>'4 - Synthèse des résultats'!Zone_d_impression</vt:lpstr>
      <vt:lpstr>'5 -Graphiques START'!Zone_d_impression</vt:lpstr>
      <vt:lpstr>'5 -Graphiques STOPP'!Zone_d_impression</vt:lpstr>
      <vt:lpstr>'Descriptif - START'!Zone_d_impression</vt:lpstr>
      <vt:lpstr>'Descriptif - STOPP'!Zone_d_impression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Utilisateur</dc:creator>
  <cp:lastModifiedBy>Lauriane TEXIER BRIZARD</cp:lastModifiedBy>
  <cp:lastPrinted>2021-02-03T15:32:52Z</cp:lastPrinted>
  <dcterms:created xsi:type="dcterms:W3CDTF">2020-03-18T14:28:34Z</dcterms:created>
  <dcterms:modified xsi:type="dcterms:W3CDTF">2021-02-03T15:34:06Z</dcterms:modified>
</cp:coreProperties>
</file>