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60" yWindow="75" windowWidth="13440" windowHeight="12135" tabRatio="633"/>
  </bookViews>
  <sheets>
    <sheet name="1 - Lisez Moi " sheetId="37" r:id="rId1"/>
    <sheet name="2 - Indication" sheetId="11" r:id="rId2"/>
    <sheet name="3 - Traitement" sheetId="43" r:id="rId3"/>
    <sheet name="4 - Synthèse Résultats" sheetId="42" r:id="rId4"/>
    <sheet name="Feuil1" sheetId="38" state="hidden" r:id="rId5"/>
  </sheets>
  <externalReferences>
    <externalReference r:id="rId6"/>
  </externalReferences>
  <definedNames>
    <definedName name="_xlnm._FilterDatabase" localSheetId="1" hidden="1">'2 - Indication'!$A$2:$AC$32</definedName>
    <definedName name="ADMIN" localSheetId="3">[1]Feuil1!$I$3:$I$5</definedName>
    <definedName name="ADMIN">Feuil1!$I$3:$I$5</definedName>
    <definedName name="DIAG">Feuil1!$E$4:$E$10</definedName>
    <definedName name="_xlnm.Print_Titles" localSheetId="1">'2 - Indication'!$1:$2</definedName>
    <definedName name="MEDI" localSheetId="3">[1]Feuil1!$G$4:$G$36</definedName>
    <definedName name="MEDI">Feuil1!$G$4:$G$36</definedName>
    <definedName name="ON" localSheetId="3">[1]Feuil1!$C$4:$C$5</definedName>
    <definedName name="ON">Feuil1!$C$4:$C$5</definedName>
    <definedName name="ONN">Feuil1!$D$4:$D$6</definedName>
    <definedName name="Sexe" localSheetId="3">[1]Feuil1!$B$4:$B$5</definedName>
    <definedName name="Sexe">Feuil1!$B$4:$B$5</definedName>
    <definedName name="T1C1" localSheetId="1">'2 - Indication'!#REF!</definedName>
    <definedName name="T1C1">#REF!</definedName>
    <definedName name="T1C10" localSheetId="1">'2 - Indication'!#REF!</definedName>
    <definedName name="T1C10">#REF!</definedName>
    <definedName name="T1C11" localSheetId="1">'2 - Indication'!#REF!</definedName>
    <definedName name="T1C11">#REF!</definedName>
    <definedName name="T1C12" localSheetId="1">'2 - Indication'!$AD$3:$AD$32</definedName>
    <definedName name="T1C12">#REF!</definedName>
    <definedName name="T1C13" localSheetId="1">'2 - Indication'!$AE$3:$AE$32</definedName>
    <definedName name="T1C13">#REF!</definedName>
    <definedName name="T1C14" localSheetId="1">'2 - Indication'!$AF$3:$AF$32</definedName>
    <definedName name="T1C14">#REF!</definedName>
    <definedName name="T1C15" localSheetId="1">'2 - Indication'!#REF!</definedName>
    <definedName name="T1C16" localSheetId="1">'2 - Indication'!#REF!</definedName>
    <definedName name="T1C17" localSheetId="1">'2 - Indication'!#REF!</definedName>
    <definedName name="T1C18" localSheetId="1">'2 - Indication'!#REF!</definedName>
    <definedName name="T1C19" localSheetId="1">'2 - Indication'!#REF!</definedName>
    <definedName name="T1C2" localSheetId="1">'2 - Indication'!$M:$M</definedName>
    <definedName name="T1C2">#REF!</definedName>
    <definedName name="T1C20" localSheetId="1">'2 - Indication'!#REF!</definedName>
    <definedName name="T1C21" localSheetId="1">'2 - Indication'!#REF!</definedName>
    <definedName name="T1C22" localSheetId="1">'2 - Indication'!#REF!</definedName>
    <definedName name="T1C23" localSheetId="1">'2 - Indication'!#REF!</definedName>
    <definedName name="T1C24" localSheetId="1">'2 - Indication'!#REF!</definedName>
    <definedName name="T1C25" localSheetId="1">'2 - Indication'!#REF!</definedName>
    <definedName name="T1C26" localSheetId="1">'2 - Indication'!#REF!</definedName>
    <definedName name="T1C27" localSheetId="1">'2 - Indication'!#REF!</definedName>
    <definedName name="T1C28" localSheetId="1">'2 - Indication'!#REF!</definedName>
    <definedName name="T1C29" localSheetId="1">'2 - Indication'!#REF!</definedName>
    <definedName name="T1C3" localSheetId="1">'2 - Indication'!#REF!</definedName>
    <definedName name="T1C3">#REF!</definedName>
    <definedName name="T1C30" localSheetId="1">'2 - Indication'!#REF!</definedName>
    <definedName name="T1C31" localSheetId="1">'2 - Indication'!#REF!</definedName>
    <definedName name="T1C32" localSheetId="1">'2 - Indication'!#REF!</definedName>
    <definedName name="T1C33" localSheetId="1">'2 - Indication'!#REF!</definedName>
    <definedName name="T1C34" localSheetId="1">'2 - Indication'!#REF!</definedName>
    <definedName name="T1C35" localSheetId="1">'2 - Indication'!#REF!</definedName>
    <definedName name="T1C36" localSheetId="1">'2 - Indication'!#REF!</definedName>
    <definedName name="T1C37" localSheetId="1">'2 - Indication'!#REF!</definedName>
    <definedName name="T1C38" localSheetId="1">'2 - Indication'!#REF!</definedName>
    <definedName name="T1C39" localSheetId="1">'2 - Indication'!#REF!</definedName>
    <definedName name="T1C4" localSheetId="1">'2 - Indication'!#REF!</definedName>
    <definedName name="T1C4">#REF!</definedName>
    <definedName name="T1C40" localSheetId="1">'2 - Indication'!#REF!</definedName>
    <definedName name="T1C41" localSheetId="1">'2 - Indication'!#REF!</definedName>
    <definedName name="T1C42" localSheetId="1">'2 - Indication'!#REF!</definedName>
    <definedName name="T1C43" localSheetId="1">'2 - Indication'!#REF!</definedName>
    <definedName name="T1C44" localSheetId="1">'2 - Indication'!#REF!</definedName>
    <definedName name="T1C45" localSheetId="1">'2 - Indication'!#REF!</definedName>
    <definedName name="T1C46" localSheetId="1">'2 - Indication'!#REF!</definedName>
    <definedName name="T1C47" localSheetId="1">'2 - Indication'!#REF!</definedName>
    <definedName name="T1C48" localSheetId="1">'2 - Indication'!#REF!</definedName>
    <definedName name="T1C49" localSheetId="1">'2 - Indication'!#REF!</definedName>
    <definedName name="T1C5" localSheetId="1">'2 - Indication'!#REF!</definedName>
    <definedName name="T1C5">#REF!</definedName>
    <definedName name="T1C50" localSheetId="1">'2 - Indication'!#REF!</definedName>
    <definedName name="T1C51" localSheetId="1">'2 - Indication'!#REF!</definedName>
    <definedName name="T1C52" localSheetId="1">'2 - Indication'!#REF!</definedName>
    <definedName name="T1C53" localSheetId="1">'2 - Indication'!#REF!</definedName>
    <definedName name="T1C54" localSheetId="1">'2 - Indication'!#REF!</definedName>
    <definedName name="T1C55" localSheetId="1">'2 - Indication'!#REF!</definedName>
    <definedName name="T1C56" localSheetId="1">'2 - Indication'!#REF!</definedName>
    <definedName name="T1C57" localSheetId="1">'2 - Indication'!#REF!</definedName>
    <definedName name="T1C58" localSheetId="1">'2 - Indication'!#REF!</definedName>
    <definedName name="T1C59" localSheetId="1">'2 - Indication'!#REF!</definedName>
    <definedName name="T1C6" localSheetId="1">'2 - Indication'!$N:$N</definedName>
    <definedName name="T1C6">#REF!</definedName>
    <definedName name="T1C60" localSheetId="1">'2 - Indication'!#REF!</definedName>
    <definedName name="T1C61" localSheetId="1">'2 - Indication'!#REF!</definedName>
    <definedName name="T1C62" localSheetId="1">'2 - Indication'!#REF!</definedName>
    <definedName name="T1C63" localSheetId="1">'2 - Indication'!#REF!</definedName>
    <definedName name="T1C64" localSheetId="1">'2 - Indication'!#REF!</definedName>
    <definedName name="T1C65" localSheetId="1">'2 - Indication'!#REF!</definedName>
    <definedName name="T1C66" localSheetId="1">'2 - Indication'!#REF!</definedName>
    <definedName name="T1C67" localSheetId="1">'2 - Indication'!#REF!</definedName>
    <definedName name="T1C68" localSheetId="1">'2 - Indication'!#REF!</definedName>
    <definedName name="T1C69" localSheetId="1">'2 - Indication'!#REF!</definedName>
    <definedName name="T1C7" localSheetId="1">'2 - Indication'!$O:$O</definedName>
    <definedName name="T1C7">#REF!</definedName>
    <definedName name="T1C70" localSheetId="1">'2 - Indication'!#REF!</definedName>
    <definedName name="T1C71" localSheetId="1">'2 - Indication'!#REF!</definedName>
    <definedName name="T1C72" localSheetId="1">'2 - Indication'!#REF!</definedName>
    <definedName name="T1C8" localSheetId="1">'2 - Indication'!$P:$P</definedName>
    <definedName name="T1C8">#REF!</definedName>
    <definedName name="T1C9" localSheetId="1">'2 - Indication'!#REF!</definedName>
    <definedName name="T1C9">#REF!</definedName>
    <definedName name="T2C1">#REF!</definedName>
    <definedName name="T2C10">#REF!</definedName>
    <definedName name="T2C11">#REF!</definedName>
    <definedName name="T2C12">#REF!</definedName>
    <definedName name="T2C13">#REF!</definedName>
    <definedName name="T2C14">#REF!</definedName>
    <definedName name="T2C15">#REF!</definedName>
    <definedName name="T2C16">#REF!</definedName>
    <definedName name="T2C17">#REF!</definedName>
    <definedName name="T2C18">#REF!</definedName>
    <definedName name="T2C19">#REF!</definedName>
    <definedName name="T2C2">#REF!</definedName>
    <definedName name="T2C20">#REF!</definedName>
    <definedName name="T2C21">#REF!</definedName>
    <definedName name="T2C22">#REF!</definedName>
    <definedName name="T2C23">#REF!</definedName>
    <definedName name="T2C24">#REF!</definedName>
    <definedName name="T2C25">#REF!</definedName>
    <definedName name="T2C26">#REF!</definedName>
    <definedName name="T2C27">#REF!</definedName>
    <definedName name="T2C28">#REF!</definedName>
    <definedName name="T2C29">#REF!</definedName>
    <definedName name="T2C3">#REF!</definedName>
    <definedName name="T2C30">#REF!</definedName>
    <definedName name="T2C31">#REF!</definedName>
    <definedName name="T2C32">#REF!</definedName>
    <definedName name="T2C33">#REF!</definedName>
    <definedName name="T2C34">#REF!</definedName>
    <definedName name="T2C35">#REF!</definedName>
    <definedName name="T2C36">#REF!</definedName>
    <definedName name="T2C37">#REF!</definedName>
    <definedName name="T2C38">#REF!</definedName>
    <definedName name="T2C39">#REF!</definedName>
    <definedName name="T2C4">#REF!</definedName>
    <definedName name="T2C40">#REF!</definedName>
    <definedName name="T2C41">#REF!</definedName>
    <definedName name="T2C42">#REF!</definedName>
    <definedName name="T2C43">#REF!</definedName>
    <definedName name="T2C44">#REF!</definedName>
    <definedName name="T2C45">#REF!</definedName>
    <definedName name="T2C46">#REF!</definedName>
    <definedName name="T2C47">#REF!</definedName>
    <definedName name="T2C48">#REF!</definedName>
    <definedName name="T2C49">#REF!</definedName>
    <definedName name="T2C5">#REF!</definedName>
    <definedName name="T2C50">#REF!</definedName>
    <definedName name="T2C51">#REF!</definedName>
    <definedName name="T2C52">#REF!</definedName>
    <definedName name="T2C53">#REF!</definedName>
    <definedName name="T2C54">#REF!</definedName>
    <definedName name="T2C55">#REF!</definedName>
    <definedName name="T2C56">#REF!</definedName>
    <definedName name="T2C57">#REF!</definedName>
    <definedName name="T2C58">#REF!</definedName>
    <definedName name="T2C59">#REF!</definedName>
    <definedName name="T2C6">#REF!</definedName>
    <definedName name="T2C60">#REF!</definedName>
    <definedName name="T2C61">#REF!</definedName>
    <definedName name="T2C62">#REF!</definedName>
    <definedName name="T2C63">#REF!</definedName>
    <definedName name="T2C64">#REF!</definedName>
    <definedName name="T2C65">#REF!</definedName>
    <definedName name="T2C66">#REF!</definedName>
    <definedName name="T2C67">#REF!</definedName>
    <definedName name="T2C68">#REF!</definedName>
    <definedName name="T2C69">#REF!</definedName>
    <definedName name="T2C7">#REF!</definedName>
    <definedName name="T2C70">#REF!</definedName>
    <definedName name="T2C71">#REF!</definedName>
    <definedName name="T2C72">#REF!</definedName>
    <definedName name="T2C8">#REF!</definedName>
    <definedName name="T2C9">#REF!</definedName>
    <definedName name="_xlnm.Print_Area" localSheetId="0">'1 - Lisez Moi '!$A$3:$J$11</definedName>
    <definedName name="_xlnm.Print_Area" localSheetId="1">'2 - Indication'!$A$1:$AG$32</definedName>
  </definedNames>
  <calcPr calcId="145621"/>
  <pivotCaches>
    <pivotCache cacheId="15" r:id="rId7"/>
  </pivotCaches>
</workbook>
</file>

<file path=xl/calcChain.xml><?xml version="1.0" encoding="utf-8"?>
<calcChain xmlns="http://schemas.openxmlformats.org/spreadsheetml/2006/main">
  <c r="M32" i="43" l="1"/>
  <c r="M31" i="43"/>
  <c r="M30" i="43"/>
  <c r="M29" i="43"/>
  <c r="M28" i="43"/>
  <c r="M27" i="43"/>
  <c r="M26" i="43"/>
  <c r="M25" i="43"/>
  <c r="M24" i="43"/>
  <c r="M23" i="43"/>
  <c r="M22" i="43"/>
  <c r="M21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7" i="43"/>
  <c r="M6" i="43"/>
  <c r="M5" i="43"/>
  <c r="M4" i="43"/>
  <c r="M3" i="43"/>
  <c r="AC32" i="11"/>
  <c r="AC31" i="11"/>
  <c r="AC30" i="11"/>
  <c r="AC29" i="11"/>
  <c r="AC28" i="11"/>
  <c r="AC27" i="11"/>
  <c r="AC26" i="11"/>
  <c r="AC25" i="11"/>
  <c r="AC24" i="11"/>
  <c r="AC23" i="11"/>
  <c r="AC22" i="11"/>
  <c r="AC21" i="11"/>
  <c r="AC20" i="11"/>
  <c r="AC19" i="11"/>
  <c r="AC18" i="11"/>
  <c r="AC17" i="11"/>
  <c r="AC16" i="11"/>
  <c r="AC15" i="11"/>
  <c r="AC14" i="11"/>
  <c r="AC13" i="11"/>
  <c r="AC12" i="11"/>
  <c r="AC11" i="11"/>
  <c r="AC10" i="11"/>
  <c r="AC9" i="11"/>
  <c r="AC8" i="11"/>
  <c r="AC7" i="11"/>
  <c r="AC6" i="11"/>
  <c r="AC5" i="11"/>
  <c r="AC4" i="11"/>
  <c r="AC3" i="11"/>
  <c r="B5" i="42" l="1"/>
  <c r="B4" i="42"/>
  <c r="B3" i="42"/>
  <c r="L32" i="43" l="1"/>
  <c r="L31" i="43"/>
  <c r="L30" i="43"/>
  <c r="L29" i="43"/>
  <c r="L28" i="43"/>
  <c r="L27" i="43"/>
  <c r="L26" i="43"/>
  <c r="L25" i="43"/>
  <c r="L24" i="43"/>
  <c r="L23" i="43"/>
  <c r="L22" i="43"/>
  <c r="L21" i="43"/>
  <c r="L20" i="43"/>
  <c r="L19" i="43"/>
  <c r="L18" i="43"/>
  <c r="L17" i="43"/>
  <c r="L16" i="43"/>
  <c r="L15" i="43"/>
  <c r="L14" i="43"/>
  <c r="L13" i="43"/>
  <c r="L12" i="43"/>
  <c r="L11" i="43"/>
  <c r="L10" i="43"/>
  <c r="L9" i="43"/>
  <c r="L8" i="43"/>
  <c r="L7" i="43"/>
  <c r="L6" i="43"/>
  <c r="L5" i="43"/>
  <c r="L4" i="43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B32" i="43" l="1"/>
  <c r="B30" i="43"/>
  <c r="B28" i="43"/>
  <c r="B26" i="43"/>
  <c r="B24" i="43"/>
  <c r="B22" i="43"/>
  <c r="B20" i="43"/>
  <c r="B18" i="43"/>
  <c r="B16" i="43"/>
  <c r="B14" i="43"/>
  <c r="B12" i="43"/>
  <c r="B11" i="43"/>
  <c r="B10" i="43"/>
  <c r="B9" i="43"/>
  <c r="B7" i="43"/>
  <c r="B6" i="43"/>
  <c r="L3" i="43"/>
  <c r="B13" i="43"/>
  <c r="B15" i="43"/>
  <c r="B17" i="43"/>
  <c r="B19" i="43"/>
  <c r="B21" i="43"/>
  <c r="B23" i="43"/>
  <c r="B25" i="43"/>
  <c r="B27" i="43"/>
  <c r="B29" i="43"/>
  <c r="B31" i="43"/>
  <c r="N29" i="43" l="1"/>
  <c r="N25" i="43"/>
  <c r="N21" i="43"/>
  <c r="N17" i="43"/>
  <c r="N13" i="43"/>
  <c r="N9" i="43"/>
  <c r="N11" i="43"/>
  <c r="N14" i="43"/>
  <c r="N18" i="43"/>
  <c r="N22" i="43"/>
  <c r="N26" i="43"/>
  <c r="N30" i="43"/>
  <c r="N31" i="43"/>
  <c r="N27" i="43"/>
  <c r="N23" i="43"/>
  <c r="N19" i="43"/>
  <c r="N15" i="43"/>
  <c r="N10" i="43"/>
  <c r="N12" i="43"/>
  <c r="N16" i="43"/>
  <c r="N20" i="43"/>
  <c r="N24" i="43"/>
  <c r="N28" i="43"/>
  <c r="N32" i="43"/>
  <c r="N6" i="43"/>
  <c r="N7" i="43"/>
  <c r="B4" i="43"/>
  <c r="B8" i="43"/>
  <c r="B5" i="43"/>
  <c r="B3" i="43"/>
  <c r="N3" i="43" l="1"/>
  <c r="N5" i="43"/>
  <c r="N8" i="43"/>
  <c r="N4" i="43"/>
  <c r="AI8" i="11" l="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X9" i="11"/>
  <c r="AY9" i="11"/>
  <c r="AZ9" i="11"/>
  <c r="BA9" i="11"/>
  <c r="BB9" i="11"/>
  <c r="BC9" i="11"/>
  <c r="BD9" i="11"/>
  <c r="BE9" i="11"/>
  <c r="BF9" i="11"/>
  <c r="BG9" i="11"/>
  <c r="BH9" i="11"/>
  <c r="BI9" i="11"/>
  <c r="BJ9" i="11"/>
  <c r="BK9" i="11"/>
  <c r="BL9" i="11"/>
  <c r="BM9" i="11"/>
  <c r="BN9" i="11"/>
  <c r="BO9" i="11"/>
  <c r="AI10" i="11"/>
  <c r="AJ10" i="11"/>
  <c r="AK10" i="11"/>
  <c r="AL10" i="11"/>
  <c r="AM10" i="11"/>
  <c r="AN10" i="11"/>
  <c r="AO10" i="11"/>
  <c r="AP10" i="11"/>
  <c r="AQ10" i="11"/>
  <c r="AR10" i="11"/>
  <c r="AS10" i="11"/>
  <c r="AT10" i="11"/>
  <c r="AU10" i="11"/>
  <c r="AV10" i="11"/>
  <c r="AW10" i="11"/>
  <c r="AX10" i="11"/>
  <c r="AY10" i="11"/>
  <c r="AZ10" i="11"/>
  <c r="BA10" i="11"/>
  <c r="BB10" i="11"/>
  <c r="BC10" i="11"/>
  <c r="BD10" i="11"/>
  <c r="BE10" i="11"/>
  <c r="BF10" i="11"/>
  <c r="BG10" i="11"/>
  <c r="BH10" i="11"/>
  <c r="BI10" i="11"/>
  <c r="BJ10" i="11"/>
  <c r="BK10" i="11"/>
  <c r="BL10" i="11"/>
  <c r="BM10" i="11"/>
  <c r="BN10" i="11"/>
  <c r="BO10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A11" i="11"/>
  <c r="BB11" i="11"/>
  <c r="BC11" i="11"/>
  <c r="BD11" i="11"/>
  <c r="BE11" i="11"/>
  <c r="BF11" i="11"/>
  <c r="BG11" i="11"/>
  <c r="BH11" i="11"/>
  <c r="BI11" i="11"/>
  <c r="BJ11" i="11"/>
  <c r="BK11" i="11"/>
  <c r="BL11" i="11"/>
  <c r="BM11" i="11"/>
  <c r="BN11" i="11"/>
  <c r="BO11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BM12" i="11"/>
  <c r="BN12" i="11"/>
  <c r="BO12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AI14" i="11"/>
  <c r="AJ14" i="11"/>
  <c r="AK14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M14" i="11"/>
  <c r="BN14" i="11"/>
  <c r="BO14" i="11"/>
  <c r="AI15" i="11"/>
  <c r="AJ15" i="11"/>
  <c r="AK15" i="11"/>
  <c r="AL15" i="11"/>
  <c r="AM15" i="11"/>
  <c r="AN15" i="11"/>
  <c r="AO15" i="11"/>
  <c r="AP15" i="11"/>
  <c r="AQ15" i="11"/>
  <c r="AR15" i="11"/>
  <c r="AS15" i="11"/>
  <c r="AT15" i="11"/>
  <c r="AU15" i="11"/>
  <c r="AV15" i="11"/>
  <c r="AW15" i="11"/>
  <c r="AX15" i="11"/>
  <c r="AY15" i="11"/>
  <c r="AZ15" i="11"/>
  <c r="BA15" i="11"/>
  <c r="BB15" i="11"/>
  <c r="BC15" i="11"/>
  <c r="BD15" i="11"/>
  <c r="BE15" i="11"/>
  <c r="BF15" i="11"/>
  <c r="BG15" i="11"/>
  <c r="BH15" i="11"/>
  <c r="BI15" i="11"/>
  <c r="BJ15" i="11"/>
  <c r="BK15" i="11"/>
  <c r="BL15" i="11"/>
  <c r="BM15" i="11"/>
  <c r="BN15" i="11"/>
  <c r="BO15" i="11"/>
  <c r="AI16" i="11"/>
  <c r="AJ16" i="11"/>
  <c r="AK16" i="11"/>
  <c r="AL16" i="11"/>
  <c r="AM16" i="11"/>
  <c r="AN16" i="11"/>
  <c r="AO16" i="11"/>
  <c r="AP16" i="11"/>
  <c r="AQ16" i="11"/>
  <c r="AR16" i="11"/>
  <c r="AS16" i="11"/>
  <c r="AT16" i="11"/>
  <c r="AU16" i="11"/>
  <c r="AV16" i="11"/>
  <c r="AW16" i="11"/>
  <c r="AX16" i="11"/>
  <c r="AY16" i="11"/>
  <c r="AZ16" i="11"/>
  <c r="BA16" i="11"/>
  <c r="BB16" i="11"/>
  <c r="BC16" i="11"/>
  <c r="BD16" i="11"/>
  <c r="BE16" i="11"/>
  <c r="BF16" i="11"/>
  <c r="BG16" i="11"/>
  <c r="BH16" i="11"/>
  <c r="BI16" i="11"/>
  <c r="BJ16" i="11"/>
  <c r="BK16" i="11"/>
  <c r="BL16" i="11"/>
  <c r="BM16" i="11"/>
  <c r="BN16" i="11"/>
  <c r="BO16" i="11"/>
  <c r="AI17" i="11"/>
  <c r="AJ17" i="11"/>
  <c r="AK17" i="11"/>
  <c r="AL17" i="11"/>
  <c r="AM17" i="11"/>
  <c r="AN17" i="11"/>
  <c r="AO17" i="11"/>
  <c r="AP17" i="11"/>
  <c r="AQ17" i="11"/>
  <c r="AR17" i="11"/>
  <c r="AS17" i="11"/>
  <c r="AT17" i="11"/>
  <c r="AU17" i="11"/>
  <c r="AV17" i="11"/>
  <c r="AW17" i="11"/>
  <c r="AX17" i="11"/>
  <c r="AY17" i="11"/>
  <c r="AZ17" i="11"/>
  <c r="BA17" i="11"/>
  <c r="BB17" i="11"/>
  <c r="BC17" i="11"/>
  <c r="BD17" i="11"/>
  <c r="BE17" i="11"/>
  <c r="BF17" i="11"/>
  <c r="BG17" i="11"/>
  <c r="BH17" i="11"/>
  <c r="BI17" i="11"/>
  <c r="BJ17" i="11"/>
  <c r="BK17" i="11"/>
  <c r="BL17" i="11"/>
  <c r="BM17" i="11"/>
  <c r="BN17" i="11"/>
  <c r="BO17" i="11"/>
  <c r="AI18" i="11"/>
  <c r="AJ18" i="11"/>
  <c r="AK18" i="11"/>
  <c r="AL18" i="11"/>
  <c r="AM18" i="11"/>
  <c r="AN18" i="11"/>
  <c r="AO18" i="11"/>
  <c r="AP18" i="11"/>
  <c r="AQ18" i="11"/>
  <c r="AR18" i="11"/>
  <c r="AS18" i="11"/>
  <c r="AT18" i="11"/>
  <c r="AU18" i="11"/>
  <c r="AV18" i="11"/>
  <c r="AW18" i="11"/>
  <c r="AX18" i="11"/>
  <c r="AY18" i="11"/>
  <c r="AZ18" i="11"/>
  <c r="BA18" i="11"/>
  <c r="BB18" i="11"/>
  <c r="BC18" i="11"/>
  <c r="BD18" i="11"/>
  <c r="BE18" i="11"/>
  <c r="BF18" i="11"/>
  <c r="BG18" i="11"/>
  <c r="BH18" i="11"/>
  <c r="BI18" i="11"/>
  <c r="BJ18" i="11"/>
  <c r="BK18" i="11"/>
  <c r="BL18" i="11"/>
  <c r="BM18" i="11"/>
  <c r="BN18" i="11"/>
  <c r="BO18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A19" i="11"/>
  <c r="BB19" i="11"/>
  <c r="BC19" i="11"/>
  <c r="BD19" i="11"/>
  <c r="BE19" i="11"/>
  <c r="BF19" i="11"/>
  <c r="BG19" i="11"/>
  <c r="BH19" i="11"/>
  <c r="BI19" i="11"/>
  <c r="BJ19" i="11"/>
  <c r="BK19" i="11"/>
  <c r="BL19" i="11"/>
  <c r="BM19" i="11"/>
  <c r="BN19" i="11"/>
  <c r="BO19" i="11"/>
  <c r="AI20" i="11"/>
  <c r="AJ20" i="11"/>
  <c r="AK20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X20" i="11"/>
  <c r="AY20" i="11"/>
  <c r="AZ20" i="11"/>
  <c r="BA20" i="11"/>
  <c r="BB20" i="11"/>
  <c r="BC20" i="11"/>
  <c r="BD20" i="11"/>
  <c r="BE20" i="11"/>
  <c r="BF20" i="11"/>
  <c r="BG20" i="11"/>
  <c r="BH20" i="11"/>
  <c r="BI20" i="11"/>
  <c r="BJ20" i="11"/>
  <c r="BK20" i="11"/>
  <c r="BL20" i="11"/>
  <c r="BM20" i="11"/>
  <c r="BN20" i="11"/>
  <c r="BO20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AI22" i="11"/>
  <c r="AJ22" i="11"/>
  <c r="AK22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X22" i="11"/>
  <c r="AY22" i="11"/>
  <c r="AZ22" i="11"/>
  <c r="BA22" i="11"/>
  <c r="BB22" i="11"/>
  <c r="BC22" i="11"/>
  <c r="BD22" i="11"/>
  <c r="BE22" i="11"/>
  <c r="BF22" i="11"/>
  <c r="BG22" i="11"/>
  <c r="BH22" i="11"/>
  <c r="BI22" i="11"/>
  <c r="BJ22" i="11"/>
  <c r="BK22" i="11"/>
  <c r="BL22" i="11"/>
  <c r="BM22" i="11"/>
  <c r="BN22" i="11"/>
  <c r="BO22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AZ23" i="11"/>
  <c r="BA23" i="11"/>
  <c r="BB23" i="11"/>
  <c r="BC23" i="11"/>
  <c r="BD23" i="11"/>
  <c r="BE23" i="11"/>
  <c r="BF23" i="11"/>
  <c r="BG23" i="11"/>
  <c r="BH23" i="11"/>
  <c r="BI23" i="11"/>
  <c r="BJ23" i="11"/>
  <c r="BK23" i="11"/>
  <c r="BL23" i="11"/>
  <c r="BM23" i="11"/>
  <c r="BN23" i="11"/>
  <c r="BO23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AI25" i="11"/>
  <c r="AJ25" i="11"/>
  <c r="AK25" i="11"/>
  <c r="AL25" i="11"/>
  <c r="AM25" i="11"/>
  <c r="AN25" i="11"/>
  <c r="AO25" i="11"/>
  <c r="AP25" i="11"/>
  <c r="AQ25" i="11"/>
  <c r="AR25" i="11"/>
  <c r="AS25" i="11"/>
  <c r="AT25" i="11"/>
  <c r="AU25" i="11"/>
  <c r="AV25" i="11"/>
  <c r="AW25" i="11"/>
  <c r="AX25" i="11"/>
  <c r="AY25" i="11"/>
  <c r="AZ25" i="11"/>
  <c r="BA25" i="11"/>
  <c r="BB25" i="11"/>
  <c r="BC25" i="11"/>
  <c r="BD25" i="11"/>
  <c r="BE25" i="11"/>
  <c r="BF25" i="11"/>
  <c r="BG25" i="11"/>
  <c r="BH25" i="11"/>
  <c r="BI25" i="11"/>
  <c r="BJ25" i="11"/>
  <c r="BK25" i="11"/>
  <c r="BL25" i="11"/>
  <c r="BM25" i="11"/>
  <c r="BN25" i="11"/>
  <c r="BO25" i="11"/>
  <c r="AI26" i="11"/>
  <c r="AJ26" i="11"/>
  <c r="AK26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X26" i="11"/>
  <c r="AY26" i="11"/>
  <c r="AZ26" i="11"/>
  <c r="BA26" i="11"/>
  <c r="BB26" i="11"/>
  <c r="BC26" i="11"/>
  <c r="BD26" i="11"/>
  <c r="BE26" i="11"/>
  <c r="BF26" i="11"/>
  <c r="BG26" i="11"/>
  <c r="BH26" i="11"/>
  <c r="BI26" i="11"/>
  <c r="BJ26" i="11"/>
  <c r="BK26" i="11"/>
  <c r="BL26" i="11"/>
  <c r="BM26" i="11"/>
  <c r="BN26" i="11"/>
  <c r="BO26" i="11"/>
  <c r="AI27" i="11"/>
  <c r="AJ27" i="11"/>
  <c r="AK27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X27" i="11"/>
  <c r="AY27" i="11"/>
  <c r="AZ27" i="11"/>
  <c r="BA27" i="11"/>
  <c r="BB27" i="11"/>
  <c r="BC27" i="11"/>
  <c r="BD27" i="11"/>
  <c r="BE27" i="11"/>
  <c r="BF27" i="11"/>
  <c r="BG27" i="11"/>
  <c r="BH27" i="11"/>
  <c r="BI27" i="11"/>
  <c r="BJ27" i="11"/>
  <c r="BK27" i="11"/>
  <c r="BL27" i="11"/>
  <c r="BM27" i="11"/>
  <c r="BN27" i="11"/>
  <c r="BO27" i="11"/>
  <c r="AI28" i="11"/>
  <c r="AJ28" i="11"/>
  <c r="AK28" i="11"/>
  <c r="AL28" i="11"/>
  <c r="AM28" i="11"/>
  <c r="AN28" i="11"/>
  <c r="AO28" i="11"/>
  <c r="AP28" i="11"/>
  <c r="AQ28" i="11"/>
  <c r="AR28" i="11"/>
  <c r="AS28" i="11"/>
  <c r="AT28" i="11"/>
  <c r="AU28" i="11"/>
  <c r="AV28" i="11"/>
  <c r="AW28" i="11"/>
  <c r="AX28" i="11"/>
  <c r="AY28" i="11"/>
  <c r="AZ28" i="11"/>
  <c r="BA28" i="11"/>
  <c r="BB28" i="11"/>
  <c r="BC28" i="11"/>
  <c r="BD28" i="11"/>
  <c r="BE28" i="11"/>
  <c r="BF28" i="11"/>
  <c r="BG28" i="11"/>
  <c r="BH28" i="11"/>
  <c r="BI28" i="11"/>
  <c r="BJ28" i="11"/>
  <c r="BK28" i="11"/>
  <c r="BL28" i="11"/>
  <c r="BM28" i="11"/>
  <c r="BN28" i="11"/>
  <c r="BO28" i="11"/>
  <c r="AI29" i="1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V29" i="11"/>
  <c r="AW29" i="11"/>
  <c r="AX29" i="11"/>
  <c r="AY29" i="11"/>
  <c r="AZ29" i="11"/>
  <c r="BA29" i="11"/>
  <c r="BB29" i="11"/>
  <c r="BC29" i="11"/>
  <c r="BD29" i="11"/>
  <c r="BE29" i="11"/>
  <c r="BF29" i="11"/>
  <c r="BG29" i="11"/>
  <c r="BH29" i="11"/>
  <c r="BI29" i="11"/>
  <c r="BJ29" i="11"/>
  <c r="BK29" i="11"/>
  <c r="BL29" i="11"/>
  <c r="BM29" i="11"/>
  <c r="BN29" i="11"/>
  <c r="BO29" i="11"/>
  <c r="AI30" i="1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V30" i="11"/>
  <c r="AW30" i="11"/>
  <c r="AX30" i="11"/>
  <c r="AY30" i="11"/>
  <c r="AZ30" i="11"/>
  <c r="BA30" i="11"/>
  <c r="BB30" i="11"/>
  <c r="BC30" i="11"/>
  <c r="BD30" i="11"/>
  <c r="BE30" i="11"/>
  <c r="BF30" i="11"/>
  <c r="BG30" i="11"/>
  <c r="BH30" i="11"/>
  <c r="BI30" i="11"/>
  <c r="BJ30" i="11"/>
  <c r="BK30" i="11"/>
  <c r="BL30" i="11"/>
  <c r="BM30" i="11"/>
  <c r="BN30" i="11"/>
  <c r="BO30" i="11"/>
  <c r="AI31" i="11"/>
  <c r="AJ31" i="11"/>
  <c r="AK31" i="11"/>
  <c r="AL31" i="11"/>
  <c r="AM31" i="11"/>
  <c r="AN31" i="11"/>
  <c r="AO31" i="11"/>
  <c r="AP31" i="11"/>
  <c r="AQ31" i="11"/>
  <c r="AR31" i="11"/>
  <c r="AS31" i="11"/>
  <c r="AT31" i="11"/>
  <c r="AU31" i="11"/>
  <c r="AV31" i="11"/>
  <c r="AW31" i="11"/>
  <c r="AX31" i="11"/>
  <c r="AY31" i="11"/>
  <c r="AZ31" i="11"/>
  <c r="BA31" i="11"/>
  <c r="BB31" i="11"/>
  <c r="BC31" i="11"/>
  <c r="BD31" i="11"/>
  <c r="BE31" i="11"/>
  <c r="BF31" i="11"/>
  <c r="BG31" i="11"/>
  <c r="BH31" i="11"/>
  <c r="BI31" i="11"/>
  <c r="BJ31" i="11"/>
  <c r="BK31" i="11"/>
  <c r="BL31" i="11"/>
  <c r="BM31" i="11"/>
  <c r="BN31" i="11"/>
  <c r="BO31" i="11"/>
  <c r="AI32" i="11"/>
  <c r="AJ32" i="11"/>
  <c r="AK32" i="11"/>
  <c r="AL32" i="11"/>
  <c r="AM32" i="11"/>
  <c r="AN32" i="11"/>
  <c r="AO32" i="11"/>
  <c r="AP32" i="11"/>
  <c r="AQ32" i="11"/>
  <c r="AR32" i="11"/>
  <c r="AS32" i="11"/>
  <c r="AT32" i="11"/>
  <c r="AU32" i="11"/>
  <c r="AV32" i="11"/>
  <c r="AW32" i="11"/>
  <c r="AX32" i="11"/>
  <c r="AY32" i="11"/>
  <c r="AZ32" i="11"/>
  <c r="BA32" i="11"/>
  <c r="BB32" i="11"/>
  <c r="BC32" i="11"/>
  <c r="BD32" i="11"/>
  <c r="BE32" i="11"/>
  <c r="BF32" i="11"/>
  <c r="BG32" i="11"/>
  <c r="BH32" i="11"/>
  <c r="BI32" i="11"/>
  <c r="BJ32" i="11"/>
  <c r="BK32" i="11"/>
  <c r="BL32" i="11"/>
  <c r="BM32" i="11"/>
  <c r="BN32" i="11"/>
  <c r="BO32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H4" i="11"/>
  <c r="BI4" i="11"/>
  <c r="BJ4" i="11"/>
  <c r="BK4" i="11"/>
  <c r="BL4" i="11"/>
  <c r="BM4" i="11"/>
  <c r="BN4" i="11"/>
  <c r="BO4" i="11"/>
  <c r="AP4" i="11"/>
  <c r="AQ4" i="11"/>
  <c r="AR4" i="11"/>
  <c r="AS4" i="11"/>
  <c r="AT4" i="11"/>
  <c r="AU4" i="11"/>
  <c r="AV4" i="11"/>
  <c r="AQ3" i="11"/>
  <c r="AR3" i="11"/>
  <c r="AS3" i="11"/>
  <c r="AT3" i="11"/>
  <c r="AU3" i="11"/>
  <c r="AV3" i="11"/>
  <c r="AI4" i="11"/>
  <c r="AJ4" i="11"/>
  <c r="AK4" i="11"/>
  <c r="AL4" i="11"/>
  <c r="AM4" i="11"/>
  <c r="AN4" i="11"/>
  <c r="AO4" i="11"/>
  <c r="AW4" i="11"/>
  <c r="AX4" i="11"/>
  <c r="AY4" i="11"/>
  <c r="AZ4" i="11"/>
  <c r="BA4" i="11"/>
  <c r="BB4" i="11"/>
  <c r="BC4" i="11"/>
  <c r="BD4" i="11"/>
  <c r="BE4" i="11"/>
  <c r="BF4" i="11"/>
  <c r="BG4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I3" i="11"/>
  <c r="AJ3" i="11"/>
  <c r="AK3" i="11"/>
  <c r="AL3" i="11"/>
  <c r="AM3" i="11"/>
  <c r="AN3" i="11"/>
  <c r="AO3" i="11"/>
  <c r="AP3" i="11"/>
  <c r="AW3" i="11"/>
  <c r="AX3" i="11"/>
  <c r="AY3" i="11"/>
  <c r="AZ3" i="11"/>
  <c r="BA3" i="11"/>
  <c r="BB3" i="11"/>
  <c r="BC3" i="11"/>
  <c r="BD3" i="11"/>
  <c r="BE3" i="11"/>
  <c r="BF3" i="11"/>
  <c r="BG3" i="11"/>
  <c r="BH3" i="11"/>
  <c r="BI3" i="11"/>
  <c r="BJ3" i="11"/>
  <c r="BK3" i="11"/>
  <c r="BL3" i="11"/>
  <c r="BM3" i="11"/>
  <c r="BN3" i="11"/>
  <c r="BO3" i="11"/>
  <c r="AH3" i="11"/>
  <c r="BP32" i="11" l="1"/>
  <c r="BP31" i="11"/>
  <c r="BP30" i="11"/>
  <c r="BP29" i="11"/>
  <c r="BP28" i="11"/>
  <c r="BP27" i="11"/>
  <c r="BP26" i="11"/>
  <c r="BP25" i="11"/>
  <c r="BP24" i="11"/>
  <c r="BP23" i="11"/>
  <c r="BP22" i="11"/>
  <c r="BP21" i="11"/>
  <c r="BP20" i="11"/>
  <c r="BP19" i="11"/>
  <c r="BP18" i="11"/>
  <c r="BP17" i="11"/>
  <c r="BP14" i="11"/>
  <c r="BP15" i="11"/>
  <c r="BP16" i="11"/>
  <c r="BP13" i="11"/>
  <c r="BP12" i="11"/>
  <c r="BP11" i="11"/>
  <c r="BP10" i="11"/>
  <c r="BP9" i="11"/>
  <c r="BP8" i="11"/>
  <c r="BP7" i="11"/>
  <c r="BP6" i="11"/>
  <c r="BP5" i="11"/>
  <c r="BP4" i="11"/>
  <c r="BP3" i="11"/>
</calcChain>
</file>

<file path=xl/sharedStrings.xml><?xml version="1.0" encoding="utf-8"?>
<sst xmlns="http://schemas.openxmlformats.org/spreadsheetml/2006/main" count="368" uniqueCount="187">
  <si>
    <t>C2</t>
  </si>
  <si>
    <t>C6</t>
  </si>
  <si>
    <t>C9</t>
  </si>
  <si>
    <t>Cet outil informatique a été conçu pour vous permettre de :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</si>
  <si>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</si>
  <si>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</si>
  <si>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</si>
  <si>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</si>
  <si>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</si>
  <si>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</si>
  <si>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</si>
  <si>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</si>
  <si>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</si>
  <si>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</si>
  <si>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</si>
  <si>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</si>
  <si>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</si>
  <si>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</si>
  <si>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</si>
  <si>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</si>
  <si>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</si>
  <si>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</si>
  <si>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</si>
  <si>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</si>
  <si>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</si>
  <si>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</si>
  <si>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</si>
  <si>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</si>
  <si>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</si>
  <si>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</si>
  <si>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</si>
  <si>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</si>
  <si>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</si>
  <si>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</si>
  <si>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 xml:space="preserve">* Saisir informatiquement vos données </t>
  </si>
  <si>
    <t>OUI</t>
  </si>
  <si>
    <t>NON</t>
  </si>
  <si>
    <t xml:space="preserve">Lisez - moi : Explication de la procédure </t>
  </si>
  <si>
    <t>Feuille Excel n°</t>
  </si>
  <si>
    <t>Service</t>
  </si>
  <si>
    <t>F</t>
  </si>
  <si>
    <t>M</t>
  </si>
  <si>
    <t>SEXE</t>
  </si>
  <si>
    <t>COLONISATION URINAIRE</t>
  </si>
  <si>
    <t>INFECTION URINAIRE MASCULINE</t>
  </si>
  <si>
    <t>FOSFOMYCINE TROMETAMOL</t>
  </si>
  <si>
    <t>PIVMECILLINAM</t>
  </si>
  <si>
    <t>NITROFURANTOINE</t>
  </si>
  <si>
    <t>CIPROFLOXACINE</t>
  </si>
  <si>
    <t>OFLOXACINE</t>
  </si>
  <si>
    <t>NORFLOXACINE</t>
  </si>
  <si>
    <t>AMOXICILLINE</t>
  </si>
  <si>
    <t>ORALE</t>
  </si>
  <si>
    <t>IV</t>
  </si>
  <si>
    <t>SC</t>
  </si>
  <si>
    <t>MOY AGE</t>
  </si>
  <si>
    <t>SEXE M</t>
  </si>
  <si>
    <t>CEFIXIME</t>
  </si>
  <si>
    <t>TMP/SXT</t>
  </si>
  <si>
    <t>CEFOTAXIME</t>
  </si>
  <si>
    <t>CEFTRIAXONE</t>
  </si>
  <si>
    <t>LEVOFLOXACINE</t>
  </si>
  <si>
    <t>AZTREONAM</t>
  </si>
  <si>
    <t>AMIKACINE</t>
  </si>
  <si>
    <t>GENTAMICINE</t>
  </si>
  <si>
    <t>TOBRAMYCINE</t>
  </si>
  <si>
    <t>IMIPENEME</t>
  </si>
  <si>
    <t>ERTAPENEME</t>
  </si>
  <si>
    <t>MEROPENEME</t>
  </si>
  <si>
    <t>CEFTAZIDIME</t>
  </si>
  <si>
    <t>CEFOXITINE</t>
  </si>
  <si>
    <t>TICARCILLINE</t>
  </si>
  <si>
    <t>TICAR/AC CLAV</t>
  </si>
  <si>
    <t>AMOXICILLINE/AC CLAV</t>
  </si>
  <si>
    <t>PIPERACILLINE</t>
  </si>
  <si>
    <t>PIPE/TAZO</t>
  </si>
  <si>
    <t>CEFUROXIME</t>
  </si>
  <si>
    <t>CEFEPIME</t>
  </si>
  <si>
    <t>PRISTNAMYCINE</t>
  </si>
  <si>
    <t>TETRACYCLINE</t>
  </si>
  <si>
    <t>MACROLIDE</t>
  </si>
  <si>
    <t>VANCOMYCINE</t>
  </si>
  <si>
    <t>DAPTOMYCINE</t>
  </si>
  <si>
    <t>NA</t>
  </si>
  <si>
    <t>C12 C13</t>
  </si>
  <si>
    <t>ON</t>
  </si>
  <si>
    <t>ONN</t>
  </si>
  <si>
    <t>DIAG</t>
  </si>
  <si>
    <t>MEDI</t>
  </si>
  <si>
    <t>ADMIN</t>
  </si>
  <si>
    <t>C4 C5</t>
  </si>
  <si>
    <t>CHANGEMENT</t>
  </si>
  <si>
    <t>ARRET</t>
  </si>
  <si>
    <t>CYSTITE A RISQUE DE COMPLICATION</t>
  </si>
  <si>
    <t>CYSTITE AIGUE SIMPLE</t>
  </si>
  <si>
    <t>PNA SIMPLE</t>
  </si>
  <si>
    <t>PNA A RISQUE DE COMPLICATION</t>
  </si>
  <si>
    <t>PNA GRAVE</t>
  </si>
  <si>
    <t>SEPSIS D'ORIGINE URINAIRE</t>
  </si>
  <si>
    <t>COMMENTAIRES</t>
  </si>
  <si>
    <t>INFECTION URINAIRE (SANS PRECISION)</t>
  </si>
  <si>
    <t>ONGLET 1</t>
  </si>
  <si>
    <t>LISEZ-MOI</t>
  </si>
  <si>
    <t>ONGLET 2</t>
  </si>
  <si>
    <t>ONGLET 3</t>
  </si>
  <si>
    <t>ONGLET 4</t>
  </si>
  <si>
    <t>ATB DOCUMENTE</t>
  </si>
  <si>
    <t xml:space="preserve">A saisir </t>
  </si>
  <si>
    <t>NT</t>
  </si>
  <si>
    <t>Total général</t>
  </si>
  <si>
    <t>(vide)</t>
  </si>
  <si>
    <t>Pensez à actualiser les tableaux : Clique droit sur le tableau et "Actualiser"</t>
  </si>
  <si>
    <t>IUC</t>
  </si>
  <si>
    <t>IUAS</t>
  </si>
  <si>
    <t>Evaluation des pratiques professionnelles (EPP) 
Région BRETAGNE
DUREES DE TRAITEMENT</t>
  </si>
  <si>
    <t>Sondé</t>
  </si>
  <si>
    <t>Grossesse</t>
  </si>
  <si>
    <t>Uropathie</t>
  </si>
  <si>
    <t>Idépression</t>
  </si>
  <si>
    <t>Fragilité</t>
  </si>
  <si>
    <t>Fièvre</t>
  </si>
  <si>
    <t>Fxnel U</t>
  </si>
  <si>
    <t>B U</t>
  </si>
  <si>
    <t>leuco</t>
  </si>
  <si>
    <t>Nitrite</t>
  </si>
  <si>
    <t>Cystite de la femme</t>
  </si>
  <si>
    <t>Fnel R</t>
  </si>
  <si>
    <t>Foyer C</t>
  </si>
  <si>
    <t>IAS</t>
  </si>
  <si>
    <t>PAC</t>
  </si>
  <si>
    <t>Erysipèle</t>
  </si>
  <si>
    <t>Plaie non op</t>
  </si>
  <si>
    <t>ISO sup</t>
  </si>
  <si>
    <t>I cut sup</t>
  </si>
  <si>
    <t>Morsure</t>
  </si>
  <si>
    <t>Abcès</t>
  </si>
  <si>
    <t>Plaie traumatiq sans signe I</t>
  </si>
  <si>
    <t>Infection de la peau / tisus mous</t>
  </si>
  <si>
    <t>Médecine</t>
  </si>
  <si>
    <t>FR</t>
  </si>
  <si>
    <t>Récidive</t>
  </si>
  <si>
    <t>Diagnostic retenu pour l'EPP</t>
  </si>
  <si>
    <t>Image radio</t>
  </si>
  <si>
    <t>Sexe</t>
  </si>
  <si>
    <t>Age</t>
  </si>
  <si>
    <t>CL CREAT</t>
  </si>
  <si>
    <t>ATB probabiliste</t>
  </si>
  <si>
    <t>Molécule</t>
  </si>
  <si>
    <t>Durée (j)</t>
  </si>
  <si>
    <t>Durée Totale</t>
  </si>
  <si>
    <t>Bithérapie (ATB 2)</t>
  </si>
  <si>
    <t>Molécule (2)</t>
  </si>
  <si>
    <t>Durée (2)</t>
  </si>
  <si>
    <t>Changement ATB (3)</t>
  </si>
  <si>
    <t>Molécule (3)</t>
  </si>
  <si>
    <t>Durée (3)</t>
  </si>
  <si>
    <t>Durée préconisée</t>
  </si>
  <si>
    <t>AVANT de saisir vos données, enregistrez ce fichier sur votre disque dur 
sous le NOM de l'établissement + service + EPPDT2018
Ex. : HOPITALserviceevalEPPDT2018.xls</t>
  </si>
  <si>
    <t>Pertinence Durée de traitement</t>
  </si>
  <si>
    <t>PNEUMONIE AIGUE COMMUNAUTAIRE</t>
  </si>
  <si>
    <t>ERYSIPELE</t>
  </si>
  <si>
    <t>CYSTITE AIGUE A RISQUE DE COMPLICATION</t>
  </si>
  <si>
    <t>Total AMOXICILLINE/AC CLAV</t>
  </si>
  <si>
    <t>Total FOSFOMYCINE TROMETAMOL</t>
  </si>
  <si>
    <t>Total LEVOFLOXACINE</t>
  </si>
  <si>
    <t>Total OFLOXACINE</t>
  </si>
  <si>
    <t>Total PRISTNAMYCINE</t>
  </si>
  <si>
    <t>Total (vide)</t>
  </si>
  <si>
    <t>Non conforme</t>
  </si>
  <si>
    <t>Pertinent</t>
  </si>
  <si>
    <t>#VALEUR!</t>
  </si>
  <si>
    <t>NOMBRE DE PATIENTS</t>
  </si>
  <si>
    <t>GRILLE INDICATION A COMPLETER</t>
  </si>
  <si>
    <t>SYNTHESE DES RESULTATS</t>
  </si>
  <si>
    <t xml:space="preserve">* Calculer automatiquement les % de pertinence en fonction des indications ou des antibiotiques utilisés </t>
  </si>
  <si>
    <t>Chirurgie</t>
  </si>
  <si>
    <t>MOY CLAIRANCE</t>
  </si>
  <si>
    <t>Pertinence de la Durée de traitement / indication</t>
  </si>
  <si>
    <t>Pertinence</t>
  </si>
  <si>
    <t>Indication</t>
  </si>
  <si>
    <t>Antibiotique</t>
  </si>
  <si>
    <t>Pertinence de la durée de traitement en fonction de l'indication et de l'antibiotique prescrit</t>
  </si>
  <si>
    <t>Pertinence de la Durée de traitement / ATB</t>
  </si>
  <si>
    <t>Antibiotique prescrit</t>
  </si>
  <si>
    <t>Carectéristiques patients</t>
  </si>
  <si>
    <t xml:space="preserve">Pertinence </t>
  </si>
  <si>
    <t>GRILLE TRAITEMENT A COMPLETER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</si>
</sst>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"/>
    <numFmt numFmtId="165" formatCode="0.0%"/>
    <numFmt numFmtId="166" formatCode="0.0"/>
  </numFmts>
  <fonts count="34" x14ac:knownFonts="1">
    <font>
      <sz val="10"/>
      <name val="Arial"/>
    </font>
    <font>
      <u/>
      <sz val="10"/>
      <color indexed="12"/>
      <name val="Arial"/>
      <family val="2"/>
    </font>
    <font>
      <b/>
      <sz val="11"/>
      <color indexed="12"/>
      <name val="Tahoma"/>
      <family val="2"/>
    </font>
    <font>
      <sz val="11"/>
      <color indexed="12"/>
      <name val="Tahoma"/>
      <family val="2"/>
    </font>
    <font>
      <sz val="10"/>
      <color indexed="12"/>
      <name val="Tahoma"/>
      <family val="2"/>
    </font>
    <font>
      <b/>
      <sz val="11"/>
      <color indexed="21"/>
      <name val="Tahoma"/>
      <family val="2"/>
    </font>
    <font>
      <sz val="10"/>
      <color indexed="21"/>
      <name val="Tahoma"/>
      <family val="2"/>
    </font>
    <font>
      <sz val="8"/>
      <name val="Tahoma"/>
      <family val="2"/>
    </font>
    <font>
      <sz val="8"/>
      <color indexed="12"/>
      <name val="Tahoma"/>
      <family val="2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8"/>
      <color indexed="21"/>
      <name val="Tahoma"/>
      <family val="2"/>
    </font>
    <font>
      <b/>
      <sz val="10"/>
      <color indexed="18"/>
      <name val="Tahoma"/>
      <family val="2"/>
    </font>
    <font>
      <sz val="10"/>
      <color indexed="18"/>
      <name val="Tahoma"/>
      <family val="2"/>
    </font>
    <font>
      <u/>
      <sz val="10"/>
      <color indexed="18"/>
      <name val="Tahoma"/>
      <family val="2"/>
    </font>
    <font>
      <sz val="14"/>
      <color indexed="18"/>
      <name val="Tahoma"/>
      <family val="2"/>
    </font>
    <font>
      <i/>
      <sz val="10"/>
      <color indexed="18"/>
      <name val="Tahoma"/>
      <family val="2"/>
    </font>
    <font>
      <b/>
      <sz val="14"/>
      <color indexed="18"/>
      <name val="Arial"/>
      <family val="2"/>
    </font>
    <font>
      <b/>
      <sz val="14"/>
      <color indexed="1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9"/>
      <name val="Tahoma"/>
      <family val="2"/>
    </font>
    <font>
      <sz val="12"/>
      <color indexed="9"/>
      <name val="Tahoma"/>
      <family val="2"/>
    </font>
    <font>
      <b/>
      <sz val="14"/>
      <color indexed="10"/>
      <name val="Tahoma"/>
      <family val="2"/>
    </font>
    <font>
      <sz val="8.1999999999999993"/>
      <name val="Arial"/>
      <family val="2"/>
    </font>
    <font>
      <sz val="9"/>
      <name val="Tahoma"/>
      <family val="2"/>
    </font>
    <font>
      <b/>
      <sz val="12"/>
      <color theme="0"/>
      <name val="Tahoma"/>
      <family val="2"/>
    </font>
    <font>
      <sz val="12"/>
      <color rgb="FFFF000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</font>
    <font>
      <sz val="8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AC5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-0.249977111117893"/>
        <bgColor theme="4" tint="-0.249977111117893"/>
      </patternFill>
    </fill>
  </fills>
  <borders count="39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8AC5CF"/>
      </left>
      <right style="thin">
        <color rgb="FF8AC5CF"/>
      </right>
      <top style="thin">
        <color rgb="FF8AC5CF"/>
      </top>
      <bottom style="thin">
        <color rgb="FF8AC5CF"/>
      </bottom>
      <diagonal/>
    </border>
    <border>
      <left style="medium">
        <color indexed="64"/>
      </left>
      <right style="thin">
        <color rgb="FF8AC5CF"/>
      </right>
      <top style="thin">
        <color rgb="FF8AC5CF"/>
      </top>
      <bottom style="thin">
        <color rgb="FF8AC5CF"/>
      </bottom>
      <diagonal/>
    </border>
    <border>
      <left style="thin">
        <color rgb="FF8AC5CF"/>
      </left>
      <right style="medium">
        <color indexed="64"/>
      </right>
      <top style="thin">
        <color rgb="FF8AC5CF"/>
      </top>
      <bottom style="thin">
        <color rgb="FF8AC5CF"/>
      </bottom>
      <diagonal/>
    </border>
    <border>
      <left style="medium">
        <color indexed="64"/>
      </left>
      <right style="thin">
        <color rgb="FF8AC5CF"/>
      </right>
      <top style="thin">
        <color rgb="FF8AC5CF"/>
      </top>
      <bottom style="medium">
        <color indexed="64"/>
      </bottom>
      <diagonal/>
    </border>
    <border>
      <left style="thin">
        <color rgb="FF8AC5CF"/>
      </left>
      <right style="thin">
        <color rgb="FF8AC5CF"/>
      </right>
      <top style="thin">
        <color rgb="FF8AC5CF"/>
      </top>
      <bottom style="medium">
        <color indexed="64"/>
      </bottom>
      <diagonal/>
    </border>
    <border>
      <left style="thin">
        <color rgb="FF8AC5CF"/>
      </left>
      <right style="medium">
        <color indexed="64"/>
      </right>
      <top style="thin">
        <color rgb="FF8AC5C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8AC5CF"/>
      </top>
      <bottom style="thin">
        <color rgb="FF8AC5CF"/>
      </bottom>
      <diagonal/>
    </border>
    <border>
      <left style="medium">
        <color indexed="64"/>
      </left>
      <right style="medium">
        <color indexed="64"/>
      </right>
      <top style="thin">
        <color rgb="FF8AC5CF"/>
      </top>
      <bottom style="medium">
        <color indexed="64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/>
      <top style="thin">
        <color indexed="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8AC5CF"/>
      </bottom>
      <diagonal/>
    </border>
    <border>
      <left style="medium">
        <color indexed="64"/>
      </left>
      <right style="thin">
        <color rgb="FF8AC5CF"/>
      </right>
      <top/>
      <bottom style="thin">
        <color rgb="FF8AC5CF"/>
      </bottom>
      <diagonal/>
    </border>
    <border>
      <left style="thin">
        <color rgb="FF8AC5CF"/>
      </left>
      <right style="thin">
        <color rgb="FF8AC5CF"/>
      </right>
      <top/>
      <bottom style="thin">
        <color rgb="FF8AC5CF"/>
      </bottom>
      <diagonal/>
    </border>
    <border>
      <left style="thin">
        <color rgb="FF8AC5CF"/>
      </left>
      <right style="medium">
        <color indexed="64"/>
      </right>
      <top/>
      <bottom style="thin">
        <color rgb="FF8AC5CF"/>
      </bottom>
      <diagonal/>
    </border>
    <border>
      <left style="thin">
        <color indexed="21"/>
      </left>
      <right/>
      <top/>
      <bottom style="thin">
        <color indexed="2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1"/>
      </right>
      <top style="medium">
        <color indexed="64"/>
      </top>
      <bottom style="medium">
        <color indexed="64"/>
      </bottom>
      <diagonal/>
    </border>
    <border>
      <left style="thin">
        <color indexed="21"/>
      </left>
      <right style="thin">
        <color indexed="21"/>
      </right>
      <top style="medium">
        <color indexed="64"/>
      </top>
      <bottom style="medium">
        <color indexed="64"/>
      </bottom>
      <diagonal/>
    </border>
    <border>
      <left style="thin">
        <color indexed="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9" fillId="0" borderId="0"/>
    <xf numFmtId="9" fontId="19" fillId="0" borderId="0" applyFont="0" applyFill="0" applyBorder="0" applyAlignment="0" applyProtection="0"/>
  </cellStyleXfs>
  <cellXfs count="171">
    <xf numFmtId="0" fontId="0" fillId="0" borderId="0" xfId="0"/>
    <xf numFmtId="0" fontId="4" fillId="0" borderId="0" xfId="0" applyFont="1" applyProtection="1">
      <protection hidden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3" fillId="0" borderId="0" xfId="0" applyFont="1" applyFill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1" fillId="0" borderId="0" xfId="1" applyAlignment="1" applyProtection="1"/>
    <xf numFmtId="0" fontId="12" fillId="0" borderId="6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7" fillId="6" borderId="0" xfId="0" applyFont="1" applyFill="1" applyAlignment="1">
      <alignment horizontal="center"/>
    </xf>
    <xf numFmtId="0" fontId="14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/>
    </xf>
    <xf numFmtId="0" fontId="23" fillId="6" borderId="0" xfId="0" applyFont="1" applyFill="1" applyAlignment="1">
      <alignment horizontal="left"/>
    </xf>
    <xf numFmtId="0" fontId="21" fillId="7" borderId="0" xfId="0" applyFont="1" applyFill="1" applyBorder="1" applyAlignment="1">
      <alignment horizontal="left"/>
    </xf>
    <xf numFmtId="0" fontId="22" fillId="7" borderId="0" xfId="0" applyFont="1" applyFill="1" applyAlignment="1">
      <alignment horizontal="left"/>
    </xf>
    <xf numFmtId="0" fontId="24" fillId="0" borderId="0" xfId="0" applyFont="1"/>
    <xf numFmtId="0" fontId="19" fillId="0" borderId="0" xfId="0" applyFont="1"/>
    <xf numFmtId="0" fontId="11" fillId="9" borderId="2" xfId="0" applyFont="1" applyFill="1" applyBorder="1" applyAlignment="1" applyProtection="1">
      <alignment horizontal="center"/>
      <protection locked="0"/>
    </xf>
    <xf numFmtId="0" fontId="11" fillId="9" borderId="3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 vertical="center"/>
      <protection hidden="1"/>
    </xf>
    <xf numFmtId="0" fontId="4" fillId="9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/>
      <protection hidden="1"/>
    </xf>
    <xf numFmtId="0" fontId="11" fillId="9" borderId="11" xfId="0" applyFont="1" applyFill="1" applyBorder="1" applyAlignment="1" applyProtection="1">
      <alignment horizontal="center"/>
      <protection hidden="1"/>
    </xf>
    <xf numFmtId="0" fontId="7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7" fillId="8" borderId="11" xfId="0" applyFont="1" applyFill="1" applyBorder="1" applyAlignment="1" applyProtection="1">
      <alignment horizontal="center" vertical="center"/>
      <protection locked="0"/>
    </xf>
    <xf numFmtId="0" fontId="7" fillId="9" borderId="11" xfId="0" applyNumberFormat="1" applyFont="1" applyFill="1" applyBorder="1" applyAlignment="1" applyProtection="1">
      <alignment horizontal="center" vertical="center" shrinkToFit="1"/>
      <protection hidden="1"/>
    </xf>
    <xf numFmtId="0" fontId="7" fillId="9" borderId="11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Border="1" applyProtection="1">
      <protection hidden="1"/>
    </xf>
    <xf numFmtId="0" fontId="28" fillId="0" borderId="0" xfId="0" applyFont="1" applyAlignment="1">
      <alignment horizontal="center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9" borderId="0" xfId="0" applyFont="1" applyFill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left"/>
    </xf>
    <xf numFmtId="0" fontId="11" fillId="8" borderId="11" xfId="0" applyFont="1" applyFill="1" applyBorder="1" applyAlignment="1" applyProtection="1">
      <alignment horizontal="center"/>
      <protection hidden="1"/>
    </xf>
    <xf numFmtId="0" fontId="7" fillId="8" borderId="11" xfId="0" applyNumberFormat="1" applyFont="1" applyFill="1" applyBorder="1" applyAlignment="1" applyProtection="1">
      <alignment horizontal="center" vertical="center" shrinkToFit="1"/>
      <protection hidden="1"/>
    </xf>
    <xf numFmtId="0" fontId="11" fillId="8" borderId="2" xfId="0" applyFont="1" applyFill="1" applyBorder="1" applyAlignment="1" applyProtection="1">
      <alignment horizontal="center"/>
      <protection locked="0"/>
    </xf>
    <xf numFmtId="0" fontId="11" fillId="8" borderId="3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4" fillId="8" borderId="0" xfId="0" applyFont="1" applyFill="1" applyAlignment="1" applyProtection="1">
      <alignment horizontal="center" vertical="center"/>
      <protection hidden="1"/>
    </xf>
    <xf numFmtId="0" fontId="4" fillId="8" borderId="0" xfId="0" applyFont="1" applyFill="1" applyProtection="1">
      <protection hidden="1"/>
    </xf>
    <xf numFmtId="2" fontId="11" fillId="0" borderId="0" xfId="0" applyNumberFormat="1" applyFont="1" applyProtection="1">
      <protection hidden="1"/>
    </xf>
    <xf numFmtId="0" fontId="4" fillId="9" borderId="0" xfId="0" applyFont="1" applyFill="1" applyBorder="1" applyProtection="1">
      <protection hidden="1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 wrapText="1"/>
    </xf>
    <xf numFmtId="0" fontId="19" fillId="0" borderId="0" xfId="2" applyFont="1" applyFill="1" applyBorder="1"/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7" fillId="13" borderId="11" xfId="0" applyFont="1" applyFill="1" applyBorder="1" applyAlignment="1" applyProtection="1">
      <alignment horizontal="center" vertical="center"/>
      <protection locked="0"/>
    </xf>
    <xf numFmtId="0" fontId="7" fillId="8" borderId="12" xfId="0" applyNumberFormat="1" applyFont="1" applyFill="1" applyBorder="1" applyAlignment="1" applyProtection="1">
      <alignment horizontal="center" vertical="center" shrinkToFit="1"/>
      <protection hidden="1"/>
    </xf>
    <xf numFmtId="0" fontId="7" fillId="8" borderId="13" xfId="0" applyFont="1" applyFill="1" applyBorder="1" applyAlignment="1" applyProtection="1">
      <alignment horizontal="center" vertical="center"/>
      <protection locked="0"/>
    </xf>
    <xf numFmtId="0" fontId="7" fillId="9" borderId="12" xfId="0" applyNumberFormat="1" applyFont="1" applyFill="1" applyBorder="1" applyAlignment="1" applyProtection="1">
      <alignment horizontal="center" vertical="center" shrinkToFit="1"/>
      <protection hidden="1"/>
    </xf>
    <xf numFmtId="0" fontId="7" fillId="9" borderId="13" xfId="0" applyFont="1" applyFill="1" applyBorder="1" applyAlignment="1" applyProtection="1">
      <alignment horizontal="center" vertical="center"/>
      <protection locked="0"/>
    </xf>
    <xf numFmtId="0" fontId="7" fillId="9" borderId="14" xfId="0" applyNumberFormat="1" applyFont="1" applyFill="1" applyBorder="1" applyAlignment="1" applyProtection="1">
      <alignment horizontal="center" vertical="center" shrinkToFit="1"/>
      <protection hidden="1"/>
    </xf>
    <xf numFmtId="0" fontId="7" fillId="9" borderId="15" xfId="0" applyNumberFormat="1" applyFont="1" applyFill="1" applyBorder="1" applyAlignment="1" applyProtection="1">
      <alignment horizontal="center" vertical="center" shrinkToFit="1"/>
      <protection hidden="1"/>
    </xf>
    <xf numFmtId="0" fontId="7" fillId="9" borderId="15" xfId="0" applyFont="1" applyFill="1" applyBorder="1" applyAlignment="1" applyProtection="1">
      <alignment horizontal="center" vertical="center"/>
      <protection locked="0"/>
    </xf>
    <xf numFmtId="0" fontId="7" fillId="13" borderId="15" xfId="0" applyFont="1" applyFill="1" applyBorder="1" applyAlignment="1" applyProtection="1">
      <alignment horizontal="center" vertical="center"/>
      <protection locked="0"/>
    </xf>
    <xf numFmtId="0" fontId="7" fillId="9" borderId="16" xfId="0" applyFont="1" applyFill="1" applyBorder="1" applyAlignment="1" applyProtection="1">
      <alignment horizontal="center" vertical="center"/>
      <protection locked="0"/>
    </xf>
    <xf numFmtId="0" fontId="7" fillId="8" borderId="12" xfId="0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center" vertical="center"/>
      <protection locked="0"/>
    </xf>
    <xf numFmtId="0" fontId="7" fillId="9" borderId="14" xfId="0" applyFont="1" applyFill="1" applyBorder="1" applyAlignment="1" applyProtection="1">
      <alignment horizontal="center" vertical="center"/>
      <protection locked="0"/>
    </xf>
    <xf numFmtId="0" fontId="25" fillId="8" borderId="12" xfId="0" applyFont="1" applyFill="1" applyBorder="1" applyAlignment="1" applyProtection="1">
      <alignment horizontal="center" vertical="center"/>
      <protection hidden="1"/>
    </xf>
    <xf numFmtId="0" fontId="7" fillId="8" borderId="13" xfId="0" applyNumberFormat="1" applyFont="1" applyFill="1" applyBorder="1" applyAlignment="1" applyProtection="1">
      <alignment horizontal="center" vertical="center" shrinkToFit="1"/>
      <protection hidden="1"/>
    </xf>
    <xf numFmtId="0" fontId="25" fillId="9" borderId="12" xfId="0" applyFont="1" applyFill="1" applyBorder="1" applyAlignment="1" applyProtection="1">
      <alignment horizontal="center" vertical="center"/>
      <protection hidden="1"/>
    </xf>
    <xf numFmtId="0" fontId="7" fillId="9" borderId="13" xfId="0" applyNumberFormat="1" applyFont="1" applyFill="1" applyBorder="1" applyAlignment="1" applyProtection="1">
      <alignment horizontal="center" vertical="center" shrinkToFit="1"/>
      <protection hidden="1"/>
    </xf>
    <xf numFmtId="0" fontId="25" fillId="0" borderId="12" xfId="0" applyFont="1" applyBorder="1" applyAlignment="1" applyProtection="1">
      <alignment horizontal="center" vertical="center"/>
      <protection hidden="1"/>
    </xf>
    <xf numFmtId="0" fontId="7" fillId="0" borderId="13" xfId="0" applyNumberFormat="1" applyFont="1" applyFill="1" applyBorder="1" applyAlignment="1" applyProtection="1">
      <alignment horizontal="center" vertical="center" shrinkToFit="1"/>
      <protection hidden="1"/>
    </xf>
    <xf numFmtId="0" fontId="25" fillId="9" borderId="14" xfId="0" applyFont="1" applyFill="1" applyBorder="1" applyAlignment="1" applyProtection="1">
      <alignment horizontal="center" vertical="center"/>
      <protection hidden="1"/>
    </xf>
    <xf numFmtId="0" fontId="7" fillId="9" borderId="16" xfId="0" applyNumberFormat="1" applyFont="1" applyFill="1" applyBorder="1" applyAlignment="1" applyProtection="1">
      <alignment horizontal="center" vertical="center" shrinkToFit="1"/>
      <protection hidden="1"/>
    </xf>
    <xf numFmtId="0" fontId="11" fillId="9" borderId="18" xfId="0" applyFont="1" applyFill="1" applyBorder="1" applyAlignment="1" applyProtection="1">
      <alignment horizontal="center"/>
      <protection hidden="1"/>
    </xf>
    <xf numFmtId="0" fontId="11" fillId="8" borderId="18" xfId="0" applyFont="1" applyFill="1" applyBorder="1" applyAlignment="1" applyProtection="1">
      <alignment horizontal="center"/>
      <protection hidden="1"/>
    </xf>
    <xf numFmtId="0" fontId="11" fillId="0" borderId="18" xfId="0" applyFont="1" applyFill="1" applyBorder="1" applyAlignment="1" applyProtection="1">
      <alignment horizontal="center"/>
      <protection hidden="1"/>
    </xf>
    <xf numFmtId="0" fontId="11" fillId="9" borderId="19" xfId="0" applyFont="1" applyFill="1" applyBorder="1" applyAlignment="1" applyProtection="1">
      <alignment horizontal="center"/>
      <protection hidden="1"/>
    </xf>
    <xf numFmtId="0" fontId="3" fillId="8" borderId="20" xfId="0" applyFont="1" applyFill="1" applyBorder="1" applyAlignment="1" applyProtection="1">
      <alignment horizontal="center" vertical="center"/>
      <protection hidden="1"/>
    </xf>
    <xf numFmtId="0" fontId="3" fillId="9" borderId="20" xfId="0" applyFont="1" applyFill="1" applyBorder="1" applyAlignment="1" applyProtection="1">
      <alignment horizontal="center" vertical="center"/>
      <protection hidden="1"/>
    </xf>
    <xf numFmtId="0" fontId="3" fillId="0" borderId="20" xfId="0" applyFont="1" applyFill="1" applyBorder="1" applyAlignment="1" applyProtection="1">
      <alignment horizontal="center" vertical="center"/>
      <protection hidden="1"/>
    </xf>
    <xf numFmtId="0" fontId="11" fillId="8" borderId="21" xfId="0" applyFont="1" applyFill="1" applyBorder="1" applyAlignment="1" applyProtection="1">
      <alignment horizontal="center"/>
      <protection locked="0"/>
    </xf>
    <xf numFmtId="0" fontId="11" fillId="9" borderId="21" xfId="0" applyFont="1" applyFill="1" applyBorder="1" applyAlignment="1" applyProtection="1">
      <alignment horizontal="center"/>
      <protection locked="0"/>
    </xf>
    <xf numFmtId="0" fontId="11" fillId="4" borderId="21" xfId="0" applyFont="1" applyFill="1" applyBorder="1" applyAlignment="1" applyProtection="1">
      <alignment horizontal="center"/>
      <protection locked="0"/>
    </xf>
    <xf numFmtId="0" fontId="11" fillId="9" borderId="22" xfId="0" applyFont="1" applyFill="1" applyBorder="1" applyAlignment="1" applyProtection="1">
      <alignment horizontal="center"/>
      <protection locked="0"/>
    </xf>
    <xf numFmtId="0" fontId="11" fillId="9" borderId="23" xfId="0" applyFont="1" applyFill="1" applyBorder="1" applyAlignment="1" applyProtection="1">
      <alignment horizontal="center"/>
      <protection locked="0"/>
    </xf>
    <xf numFmtId="0" fontId="11" fillId="9" borderId="24" xfId="0" applyFont="1" applyFill="1" applyBorder="1" applyAlignment="1" applyProtection="1">
      <alignment horizontal="center"/>
      <protection locked="0"/>
    </xf>
    <xf numFmtId="0" fontId="11" fillId="8" borderId="28" xfId="0" applyFont="1" applyFill="1" applyBorder="1" applyAlignment="1" applyProtection="1">
      <alignment horizontal="center"/>
      <protection hidden="1"/>
    </xf>
    <xf numFmtId="0" fontId="25" fillId="8" borderId="29" xfId="0" applyFont="1" applyFill="1" applyBorder="1" applyAlignment="1" applyProtection="1">
      <alignment horizontal="center" vertical="center"/>
      <protection hidden="1"/>
    </xf>
    <xf numFmtId="0" fontId="7" fillId="8" borderId="30" xfId="0" applyNumberFormat="1" applyFont="1" applyFill="1" applyBorder="1" applyAlignment="1" applyProtection="1">
      <alignment horizontal="center" vertical="center" shrinkToFit="1"/>
      <protection hidden="1"/>
    </xf>
    <xf numFmtId="0" fontId="7" fillId="8" borderId="31" xfId="0" applyNumberFormat="1" applyFont="1" applyFill="1" applyBorder="1" applyAlignment="1" applyProtection="1">
      <alignment horizontal="center" vertical="center" shrinkToFit="1"/>
      <protection hidden="1"/>
    </xf>
    <xf numFmtId="0" fontId="7" fillId="8" borderId="29" xfId="0" applyNumberFormat="1" applyFont="1" applyFill="1" applyBorder="1" applyAlignment="1" applyProtection="1">
      <alignment horizontal="center" vertical="center" shrinkToFit="1"/>
      <protection hidden="1"/>
    </xf>
    <xf numFmtId="0" fontId="7" fillId="8" borderId="30" xfId="0" applyFont="1" applyFill="1" applyBorder="1" applyAlignment="1" applyProtection="1">
      <alignment horizontal="center" vertical="center"/>
      <protection locked="0"/>
    </xf>
    <xf numFmtId="0" fontId="7" fillId="13" borderId="30" xfId="0" applyFont="1" applyFill="1" applyBorder="1" applyAlignment="1" applyProtection="1">
      <alignment horizontal="center" vertical="center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29" xfId="0" applyFont="1" applyFill="1" applyBorder="1" applyAlignment="1" applyProtection="1">
      <alignment horizontal="center" vertical="center"/>
      <protection locked="0"/>
    </xf>
    <xf numFmtId="0" fontId="7" fillId="13" borderId="29" xfId="0" applyFont="1" applyFill="1" applyBorder="1" applyAlignment="1" applyProtection="1">
      <alignment horizontal="center" vertical="center"/>
      <protection locked="0"/>
    </xf>
    <xf numFmtId="0" fontId="11" fillId="8" borderId="32" xfId="0" applyFont="1" applyFill="1" applyBorder="1" applyAlignment="1" applyProtection="1">
      <alignment horizontal="center"/>
      <protection locked="0"/>
    </xf>
    <xf numFmtId="0" fontId="11" fillId="8" borderId="5" xfId="0" applyFont="1" applyFill="1" applyBorder="1" applyAlignment="1" applyProtection="1">
      <alignment horizontal="center"/>
      <protection locked="0"/>
    </xf>
    <xf numFmtId="0" fontId="11" fillId="8" borderId="33" xfId="0" applyFont="1" applyFill="1" applyBorder="1" applyAlignment="1" applyProtection="1">
      <alignment horizontal="center"/>
      <protection locked="0"/>
    </xf>
    <xf numFmtId="0" fontId="8" fillId="0" borderId="17" xfId="0" applyFont="1" applyFill="1" applyBorder="1" applyAlignment="1" applyProtection="1">
      <alignment horizontal="center"/>
      <protection hidden="1"/>
    </xf>
    <xf numFmtId="0" fontId="9" fillId="7" borderId="34" xfId="0" applyFont="1" applyFill="1" applyBorder="1" applyAlignment="1" applyProtection="1">
      <alignment horizontal="center" vertical="center"/>
      <protection hidden="1"/>
    </xf>
    <xf numFmtId="0" fontId="10" fillId="7" borderId="35" xfId="0" applyFont="1" applyFill="1" applyBorder="1" applyAlignment="1" applyProtection="1">
      <alignment horizontal="center" vertical="center"/>
      <protection hidden="1"/>
    </xf>
    <xf numFmtId="0" fontId="10" fillId="7" borderId="36" xfId="0" applyFont="1" applyFill="1" applyBorder="1" applyAlignment="1" applyProtection="1">
      <alignment horizontal="center" vertical="center"/>
      <protection hidden="1"/>
    </xf>
    <xf numFmtId="0" fontId="10" fillId="7" borderId="34" xfId="0" applyFont="1" applyFill="1" applyBorder="1" applyAlignment="1" applyProtection="1">
      <alignment horizontal="center" vertical="center"/>
      <protection hidden="1"/>
    </xf>
    <xf numFmtId="0" fontId="10" fillId="7" borderId="35" xfId="0" applyFont="1" applyFill="1" applyBorder="1" applyAlignment="1" applyProtection="1">
      <alignment horizontal="center" vertical="center" wrapText="1"/>
      <protection hidden="1"/>
    </xf>
    <xf numFmtId="0" fontId="10" fillId="7" borderId="36" xfId="0" applyFont="1" applyFill="1" applyBorder="1" applyAlignment="1" applyProtection="1">
      <alignment horizontal="center" vertical="center" wrapText="1"/>
      <protection hidden="1"/>
    </xf>
    <xf numFmtId="0" fontId="10" fillId="3" borderId="35" xfId="0" applyFont="1" applyFill="1" applyBorder="1" applyAlignment="1" applyProtection="1">
      <alignment horizontal="center" vertical="center"/>
      <protection hidden="1"/>
    </xf>
    <xf numFmtId="0" fontId="9" fillId="3" borderId="36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165" fontId="19" fillId="0" borderId="0" xfId="2" applyNumberFormat="1" applyFont="1" applyFill="1" applyBorder="1" applyAlignment="1">
      <alignment vertical="center"/>
    </xf>
    <xf numFmtId="165" fontId="19" fillId="0" borderId="0" xfId="2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wrapText="1"/>
    </xf>
    <xf numFmtId="0" fontId="19" fillId="0" borderId="0" xfId="2" applyFont="1" applyFill="1" applyBorder="1" applyAlignment="1">
      <alignment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center" vertical="center" wrapText="1"/>
    </xf>
    <xf numFmtId="165" fontId="19" fillId="0" borderId="0" xfId="2" applyNumberFormat="1" applyFont="1" applyFill="1" applyBorder="1" applyAlignment="1">
      <alignment vertical="center" wrapText="1"/>
    </xf>
    <xf numFmtId="9" fontId="19" fillId="0" borderId="0" xfId="3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165" fontId="19" fillId="0" borderId="0" xfId="3" applyNumberFormat="1" applyFont="1" applyFill="1" applyBorder="1" applyAlignment="1">
      <alignment vertical="center" wrapText="1"/>
    </xf>
    <xf numFmtId="166" fontId="19" fillId="0" borderId="0" xfId="2" applyNumberFormat="1" applyFont="1" applyFill="1" applyBorder="1" applyAlignment="1">
      <alignment vertical="center" wrapText="1"/>
    </xf>
    <xf numFmtId="0" fontId="30" fillId="0" borderId="38" xfId="0" applyFont="1" applyBorder="1" applyAlignment="1">
      <alignment horizontal="left"/>
    </xf>
    <xf numFmtId="0" fontId="29" fillId="14" borderId="3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pivotButton="1" applyAlignment="1">
      <alignment vertical="center"/>
    </xf>
    <xf numFmtId="0" fontId="30" fillId="0" borderId="38" xfId="0" applyFont="1" applyBorder="1" applyAlignment="1">
      <alignment horizontal="center" vertical="center"/>
    </xf>
    <xf numFmtId="1" fontId="30" fillId="0" borderId="38" xfId="0" applyNumberFormat="1" applyFont="1" applyBorder="1" applyAlignment="1">
      <alignment horizontal="center" vertical="center"/>
    </xf>
    <xf numFmtId="0" fontId="31" fillId="14" borderId="37" xfId="0" applyFont="1" applyFill="1" applyBorder="1" applyAlignment="1">
      <alignment wrapText="1"/>
    </xf>
    <xf numFmtId="0" fontId="26" fillId="5" borderId="0" xfId="0" applyFont="1" applyFill="1" applyAlignment="1">
      <alignment horizontal="center" vertical="center"/>
    </xf>
    <xf numFmtId="20" fontId="15" fillId="6" borderId="0" xfId="0" applyNumberFormat="1" applyFont="1" applyFill="1" applyBorder="1" applyAlignment="1">
      <alignment horizontal="center" vertical="center" wrapText="1"/>
    </xf>
    <xf numFmtId="20" fontId="15" fillId="6" borderId="7" xfId="0" applyNumberFormat="1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 applyProtection="1">
      <alignment horizontal="center"/>
      <protection hidden="1"/>
    </xf>
    <xf numFmtId="0" fontId="3" fillId="10" borderId="26" xfId="0" applyFont="1" applyFill="1" applyBorder="1" applyAlignment="1" applyProtection="1">
      <alignment horizontal="center"/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0" fontId="3" fillId="11" borderId="25" xfId="0" applyFont="1" applyFill="1" applyBorder="1" applyAlignment="1" applyProtection="1">
      <alignment horizontal="center"/>
      <protection hidden="1"/>
    </xf>
    <xf numFmtId="0" fontId="3" fillId="11" borderId="26" xfId="0" applyFont="1" applyFill="1" applyBorder="1" applyAlignment="1" applyProtection="1">
      <alignment horizontal="center"/>
      <protection hidden="1"/>
    </xf>
    <xf numFmtId="0" fontId="3" fillId="11" borderId="27" xfId="0" applyFont="1" applyFill="1" applyBorder="1" applyAlignment="1" applyProtection="1">
      <alignment horizontal="center"/>
      <protection hidden="1"/>
    </xf>
    <xf numFmtId="0" fontId="4" fillId="9" borderId="0" xfId="0" applyFont="1" applyFill="1" applyBorder="1" applyAlignment="1" applyProtection="1">
      <alignment horizontal="center" wrapText="1"/>
      <protection hidden="1"/>
    </xf>
    <xf numFmtId="0" fontId="3" fillId="12" borderId="25" xfId="0" applyFont="1" applyFill="1" applyBorder="1" applyAlignment="1" applyProtection="1">
      <alignment horizontal="center"/>
      <protection hidden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2" fillId="0" borderId="0" xfId="0" pivotButton="1" applyFont="1" applyAlignment="1">
      <alignment vertical="center" wrapText="1"/>
    </xf>
    <xf numFmtId="0" fontId="32" fillId="0" borderId="0" xfId="0" pivotButton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2" fillId="0" borderId="0" xfId="0" pivotButton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pivotButton="1" applyFont="1" applyAlignment="1">
      <alignment horizontal="center" vertical="center" wrapText="1"/>
    </xf>
  </cellXfs>
  <cellStyles count="4">
    <cellStyle name="Lien hypertexte" xfId="1" builtinId="8"/>
    <cellStyle name="Normal" xfId="0" builtinId="0"/>
    <cellStyle name="Normal 2" xfId="2"/>
    <cellStyle name="Pourcentage 2" xfId="3"/>
  </cellStyles>
  <dxfs count="200">
    <dxf>
      <alignment horizontal="center" readingOrder="0"/>
    </dxf>
    <dxf>
      <alignment vertical="center" readingOrder="0"/>
    </dxf>
    <dxf>
      <alignment horizontal="left" readingOrder="0"/>
    </dxf>
    <dxf>
      <font>
        <sz val="10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12"/>
      </font>
    </dxf>
    <dxf>
      <alignment wrapText="1" readingOrder="0"/>
    </dxf>
    <dxf>
      <alignment horizontal="left" readingOrder="0"/>
    </dxf>
    <dxf>
      <font>
        <sz val="12"/>
      </font>
    </dxf>
    <dxf>
      <font>
        <sz val="12"/>
      </font>
    </dxf>
    <dxf>
      <font>
        <b val="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 val="0"/>
      </font>
    </dxf>
    <dxf>
      <font>
        <sz val="12"/>
      </font>
    </dxf>
    <dxf>
      <alignment horizontal="center" readingOrder="0"/>
    </dxf>
    <dxf>
      <font>
        <sz val="12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 val="0"/>
      </font>
    </dxf>
    <dxf>
      <font>
        <sz val="12"/>
      </font>
    </dxf>
    <dxf>
      <alignment horizontal="center" readingOrder="0"/>
    </dxf>
    <dxf>
      <font>
        <sz val="12"/>
      </font>
    </dxf>
    <dxf>
      <alignment horizontal="center" readingOrder="0"/>
    </dxf>
    <dxf>
      <alignment vertical="center" readingOrder="0"/>
    </dxf>
    <dxf>
      <alignment horizontal="left" readingOrder="0"/>
    </dxf>
    <dxf>
      <font>
        <sz val="10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12"/>
      </font>
    </dxf>
    <dxf>
      <alignment wrapText="1" readingOrder="0"/>
    </dxf>
    <dxf>
      <alignment horizontal="left" readingOrder="0"/>
    </dxf>
    <dxf>
      <font>
        <sz val="12"/>
      </font>
    </dxf>
    <dxf>
      <font>
        <sz val="12"/>
      </font>
    </dxf>
    <dxf>
      <font>
        <b val="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 val="0"/>
      </font>
    </dxf>
    <dxf>
      <font>
        <sz val="12"/>
      </font>
    </dxf>
    <dxf>
      <alignment horizontal="center" readingOrder="0"/>
    </dxf>
    <dxf>
      <font>
        <sz val="12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 val="0"/>
      </font>
    </dxf>
    <dxf>
      <font>
        <sz val="12"/>
      </font>
    </dxf>
    <dxf>
      <alignment horizontal="center" readingOrder="0"/>
    </dxf>
    <dxf>
      <font>
        <sz val="12"/>
      </font>
    </dxf>
    <dxf>
      <alignment horizontal="center" readingOrder="0"/>
    </dxf>
    <dxf>
      <alignment vertical="center" readingOrder="0"/>
    </dxf>
    <dxf>
      <alignment horizontal="left" readingOrder="0"/>
    </dxf>
    <dxf>
      <font>
        <sz val="10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12"/>
      </font>
    </dxf>
    <dxf>
      <alignment wrapText="1" readingOrder="0"/>
    </dxf>
    <dxf>
      <alignment horizontal="left" readingOrder="0"/>
    </dxf>
    <dxf>
      <font>
        <sz val="12"/>
      </font>
    </dxf>
    <dxf>
      <font>
        <sz val="12"/>
      </font>
    </dxf>
    <dxf>
      <font>
        <b val="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 val="0"/>
      </font>
    </dxf>
    <dxf>
      <font>
        <sz val="12"/>
      </font>
    </dxf>
    <dxf>
      <alignment horizontal="center" readingOrder="0"/>
    </dxf>
    <dxf>
      <font>
        <sz val="12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 val="0"/>
      </font>
    </dxf>
    <dxf>
      <font>
        <sz val="12"/>
      </font>
    </dxf>
    <dxf>
      <alignment horizontal="center" readingOrder="0"/>
    </dxf>
    <dxf>
      <font>
        <sz val="12"/>
      </font>
    </dxf>
    <dxf>
      <font>
        <sz val="12"/>
      </font>
    </dxf>
    <dxf>
      <alignment horizontal="center" readingOrder="0"/>
    </dxf>
    <dxf>
      <font>
        <sz val="12"/>
      </font>
    </dxf>
    <dxf>
      <font>
        <b val="0"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sz val="12"/>
      </font>
    </dxf>
    <dxf>
      <alignment horizontal="center" readingOrder="0"/>
    </dxf>
    <dxf>
      <font>
        <sz val="12"/>
      </font>
    </dxf>
    <dxf>
      <font>
        <b val="0"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b val="0"/>
      </font>
    </dxf>
    <dxf>
      <font>
        <sz val="12"/>
      </font>
    </dxf>
    <dxf>
      <font>
        <sz val="12"/>
      </font>
    </dxf>
    <dxf>
      <alignment horizontal="left" readingOrder="0"/>
    </dxf>
    <dxf>
      <alignment wrapText="1" readingOrder="0"/>
    </dxf>
    <dxf>
      <font>
        <sz val="12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10"/>
      </font>
    </dxf>
    <dxf>
      <alignment horizontal="left" readingOrder="0"/>
    </dxf>
    <dxf>
      <alignment vertical="center" readingOrder="0"/>
    </dxf>
    <dxf>
      <alignment horizontal="center" readingOrder="0"/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104776</xdr:rowOff>
    </xdr:from>
    <xdr:to>
      <xdr:col>1</xdr:col>
      <xdr:colOff>19050</xdr:colOff>
      <xdr:row>3</xdr:row>
      <xdr:rowOff>670124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19176"/>
          <a:ext cx="1409700" cy="56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190499</xdr:rowOff>
    </xdr:from>
    <xdr:to>
      <xdr:col>0</xdr:col>
      <xdr:colOff>1390650</xdr:colOff>
      <xdr:row>2</xdr:row>
      <xdr:rowOff>299405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1" t="31831" r="2336" b="27127"/>
        <a:stretch/>
      </xdr:blipFill>
      <xdr:spPr>
        <a:xfrm>
          <a:off x="38100" y="352424"/>
          <a:ext cx="1352550" cy="480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TEPUBLIQUETRAVAIL/SANTE-PUBLIQUE-MEDQUAL/EQUIPE%20MedQual/Equipe/Aur&#233;lie/OMEDIT/EPP%20IU%202015/RESULTATS%20ENVOI%20ES/DONNEES%20DEPART%20EPP%20IU/ALLONNES%20CHS%20EPP%20IU2015%20CQ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Lisez Moi "/>
      <sheetName val="2 - TOUR 1"/>
      <sheetName val="SYNTHESE T1"/>
      <sheetName val="SYNTHESE TABLEAUX"/>
      <sheetName val="16 - Intitulés"/>
      <sheetName val="Feuil1"/>
    </sheetNames>
    <sheetDataSet>
      <sheetData sheetId="0"/>
      <sheetData sheetId="1"/>
      <sheetData sheetId="2"/>
      <sheetData sheetId="3"/>
      <sheetData sheetId="4"/>
      <sheetData sheetId="5">
        <row r="3">
          <cell r="I3" t="str">
            <v>ORALE</v>
          </cell>
        </row>
        <row r="4">
          <cell r="B4" t="str">
            <v>F</v>
          </cell>
          <cell r="C4" t="str">
            <v>OUI</v>
          </cell>
          <cell r="G4" t="str">
            <v>AMIKACINE</v>
          </cell>
          <cell r="I4" t="str">
            <v>IV</v>
          </cell>
        </row>
        <row r="5">
          <cell r="B5" t="str">
            <v>M</v>
          </cell>
          <cell r="C5" t="str">
            <v>NON</v>
          </cell>
          <cell r="G5" t="str">
            <v>AMOXICILLINE</v>
          </cell>
          <cell r="I5" t="str">
            <v>SC</v>
          </cell>
        </row>
        <row r="6">
          <cell r="G6" t="str">
            <v>AMOXICILLINE/AC CLAV</v>
          </cell>
        </row>
        <row r="7">
          <cell r="G7" t="str">
            <v>AZTREONAM</v>
          </cell>
        </row>
        <row r="8">
          <cell r="G8" t="str">
            <v>CEFEPIME</v>
          </cell>
        </row>
        <row r="9">
          <cell r="G9" t="str">
            <v>CEFIXIME</v>
          </cell>
        </row>
        <row r="10">
          <cell r="G10" t="str">
            <v>CEFOTAXIME</v>
          </cell>
        </row>
        <row r="11">
          <cell r="G11" t="str">
            <v>CEFOXITINE</v>
          </cell>
        </row>
        <row r="12">
          <cell r="G12" t="str">
            <v>CEFTAZIDIME</v>
          </cell>
        </row>
        <row r="13">
          <cell r="G13" t="str">
            <v>CEFTRIAXONE</v>
          </cell>
        </row>
        <row r="14">
          <cell r="G14" t="str">
            <v>CEFUROXIME</v>
          </cell>
        </row>
        <row r="15">
          <cell r="G15" t="str">
            <v>CIPROFLOXACINE</v>
          </cell>
        </row>
        <row r="16">
          <cell r="G16" t="str">
            <v>DAPTOMYCINE</v>
          </cell>
        </row>
        <row r="17">
          <cell r="G17" t="str">
            <v>ERTAPENEME</v>
          </cell>
        </row>
        <row r="18">
          <cell r="G18" t="str">
            <v>FOSFOMYCINE TROMETAMOL</v>
          </cell>
        </row>
        <row r="19">
          <cell r="G19" t="str">
            <v>GENTAMICINE</v>
          </cell>
        </row>
        <row r="20">
          <cell r="G20" t="str">
            <v>IMIPENEME</v>
          </cell>
        </row>
        <row r="21">
          <cell r="G21" t="str">
            <v>LEVOFLOXACINE</v>
          </cell>
        </row>
        <row r="22">
          <cell r="G22" t="str">
            <v>MACROLIDE</v>
          </cell>
        </row>
        <row r="23">
          <cell r="G23" t="str">
            <v>MEROPENEME</v>
          </cell>
        </row>
        <row r="24">
          <cell r="G24" t="str">
            <v>NITROFURANTOINE</v>
          </cell>
        </row>
        <row r="25">
          <cell r="G25" t="str">
            <v>NORFLOXACINE</v>
          </cell>
        </row>
        <row r="26">
          <cell r="G26" t="str">
            <v>OFLOXACINE</v>
          </cell>
        </row>
        <row r="27">
          <cell r="G27" t="str">
            <v>PIPE/TAZO</v>
          </cell>
        </row>
        <row r="28">
          <cell r="G28" t="str">
            <v>PIPERACILLINE</v>
          </cell>
        </row>
        <row r="29">
          <cell r="G29" t="str">
            <v>PIVMECILLINAM</v>
          </cell>
        </row>
        <row r="30">
          <cell r="G30" t="str">
            <v>PRISTNAMYCINE</v>
          </cell>
        </row>
        <row r="31">
          <cell r="G31" t="str">
            <v>TETRACYCLINE</v>
          </cell>
        </row>
        <row r="32">
          <cell r="G32" t="str">
            <v>TICAR/AC CLAV</v>
          </cell>
        </row>
        <row r="33">
          <cell r="G33" t="str">
            <v>TICARCILLINE</v>
          </cell>
        </row>
        <row r="34">
          <cell r="G34" t="str">
            <v>TMP/SXT</v>
          </cell>
        </row>
        <row r="35">
          <cell r="G35" t="str">
            <v>TOBRAMYCINE</v>
          </cell>
        </row>
        <row r="36">
          <cell r="G36" t="str">
            <v>VANCOMYCINE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ic" refreshedDate="43292.628434722224" createdVersion="4" refreshedVersion="4" minRefreshableVersion="3" recordCount="30">
  <cacheSource type="worksheet">
    <worksheetSource ref="B2:O32" sheet="3 - Traitement"/>
  </cacheSource>
  <cacheFields count="14">
    <cacheField name="Diagnostic retenu pour l'EPP" numFmtId="0">
      <sharedItems count="9">
        <s v="CYSTITE AIGUE A RISQUE DE COMPLICATION"/>
        <s v="PNEUMONIE AIGUE COMMUNAUTAIRE"/>
        <s v="ERYSIPELE"/>
        <s v=""/>
        <s v="CYSTITE AIGUE SIMPLE"/>
        <s v="INF PLAIE NON OPERATOIRE" u="1"/>
        <s v="CYSTITE AIGUE SUR SONDE" u="1"/>
        <s v="INF PLAIE NON OP" u="1"/>
        <s v="INF SUPERFICIELLE SITE OPERATOIRE" u="1"/>
      </sharedItems>
    </cacheField>
    <cacheField name="ATB probabiliste" numFmtId="0">
      <sharedItems containsBlank="1"/>
    </cacheField>
    <cacheField name="Molécule" numFmtId="0">
      <sharedItems containsBlank="1" count="6">
        <s v="LEVOFLOXACINE"/>
        <s v="AMOXICILLINE/AC CLAV"/>
        <s v="PRISTNAMYCINE"/>
        <m/>
        <s v="OFLOXACINE"/>
        <s v="FOSFOMYCINE TROMETAMOL"/>
      </sharedItems>
    </cacheField>
    <cacheField name="Durée (j)" numFmtId="0">
      <sharedItems containsString="0" containsBlank="1" containsNumber="1" containsInteger="1" minValue="1" maxValue="10"/>
    </cacheField>
    <cacheField name="Bithérapie (ATB 2)" numFmtId="0">
      <sharedItems containsBlank="1"/>
    </cacheField>
    <cacheField name="Molécule (2)" numFmtId="0">
      <sharedItems containsNonDate="0" containsString="0" containsBlank="1"/>
    </cacheField>
    <cacheField name="Durée (2)" numFmtId="0">
      <sharedItems containsNonDate="0" containsString="0" containsBlank="1"/>
    </cacheField>
    <cacheField name="Changement ATB (3)" numFmtId="0">
      <sharedItems containsBlank="1"/>
    </cacheField>
    <cacheField name="Molécule (3)" numFmtId="0">
      <sharedItems containsNonDate="0" containsString="0" containsBlank="1"/>
    </cacheField>
    <cacheField name="Durée (3)" numFmtId="0">
      <sharedItems containsNonDate="0" containsString="0" containsBlank="1"/>
    </cacheField>
    <cacheField name="Durée Totale" numFmtId="0">
      <sharedItems containsSemiMixedTypes="0" containsString="0" containsNumber="1" containsInteger="1" minValue="0" maxValue="10"/>
    </cacheField>
    <cacheField name="Durée préconisée" numFmtId="0">
      <sharedItems containsMixedTypes="1" containsNumber="1" containsInteger="1" minValue="7" maxValue="7"/>
    </cacheField>
    <cacheField name="Pertinence Durée de traitement" numFmtId="0">
      <sharedItems count="3">
        <s v="Pertinent"/>
        <s v="Non conforme"/>
        <e v="#VALUE!"/>
      </sharedItems>
    </cacheField>
    <cacheField name="COMMENTAIR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s v="OUI"/>
    <x v="0"/>
    <n v="5"/>
    <s v="NON"/>
    <m/>
    <m/>
    <s v="NON"/>
    <m/>
    <m/>
    <n v="5"/>
    <s v="5"/>
    <x v="0"/>
    <m/>
  </r>
  <r>
    <x v="1"/>
    <s v="OUI"/>
    <x v="1"/>
    <n v="10"/>
    <m/>
    <m/>
    <m/>
    <m/>
    <m/>
    <m/>
    <n v="10"/>
    <n v="7"/>
    <x v="1"/>
    <m/>
  </r>
  <r>
    <x v="2"/>
    <s v="OUI"/>
    <x v="2"/>
    <n v="7"/>
    <m/>
    <m/>
    <m/>
    <m/>
    <m/>
    <m/>
    <n v="7"/>
    <s v="7"/>
    <x v="0"/>
    <m/>
  </r>
  <r>
    <x v="3"/>
    <s v="OUI"/>
    <x v="2"/>
    <n v="7"/>
    <m/>
    <m/>
    <m/>
    <m/>
    <m/>
    <m/>
    <n v="7"/>
    <s v=""/>
    <x v="2"/>
    <m/>
  </r>
  <r>
    <x v="3"/>
    <s v="OUI"/>
    <x v="2"/>
    <n v="3"/>
    <m/>
    <m/>
    <m/>
    <m/>
    <m/>
    <m/>
    <n v="3"/>
    <s v=""/>
    <x v="2"/>
    <m/>
  </r>
  <r>
    <x v="3"/>
    <s v="NON"/>
    <x v="3"/>
    <m/>
    <m/>
    <m/>
    <m/>
    <m/>
    <m/>
    <m/>
    <n v="0"/>
    <s v=""/>
    <x v="2"/>
    <m/>
  </r>
  <r>
    <x v="3"/>
    <s v="OUI"/>
    <x v="4"/>
    <n v="3"/>
    <m/>
    <m/>
    <m/>
    <m/>
    <m/>
    <m/>
    <n v="3"/>
    <s v=""/>
    <x v="2"/>
    <m/>
  </r>
  <r>
    <x v="4"/>
    <s v="OUI"/>
    <x v="5"/>
    <n v="1"/>
    <m/>
    <m/>
    <m/>
    <m/>
    <m/>
    <m/>
    <n v="1"/>
    <s v="1"/>
    <x v="0"/>
    <m/>
  </r>
  <r>
    <x v="3"/>
    <s v="OUI"/>
    <x v="1"/>
    <n v="3"/>
    <m/>
    <m/>
    <m/>
    <m/>
    <m/>
    <m/>
    <n v="3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  <r>
    <x v="3"/>
    <m/>
    <x v="3"/>
    <m/>
    <m/>
    <m/>
    <m/>
    <m/>
    <m/>
    <m/>
    <n v="0"/>
    <s v="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6" cacheId="15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rowHeaderCaption="Antibiotique prescrit" colHeaderCaption="Pertinence">
  <location ref="A22:E30" firstHeaderRow="1" firstDataRow="2" firstDataCol="1"/>
  <pivotFields count="14">
    <pivotField showAll="0"/>
    <pivotField showAll="0"/>
    <pivotField axis="axisRow" showAll="0">
      <items count="7">
        <item x="1"/>
        <item x="5"/>
        <item x="0"/>
        <item x="4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4">
        <item x="1"/>
        <item x="0"/>
        <item x="2"/>
        <item t="default"/>
      </items>
    </pivotField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2"/>
  </colFields>
  <colItems count="4">
    <i>
      <x/>
    </i>
    <i>
      <x v="1"/>
    </i>
    <i>
      <x v="2"/>
    </i>
    <i t="grand">
      <x/>
    </i>
  </colItems>
  <dataFields count="1">
    <dataField name="Pertinence de la Durée de traitement / ATB" fld="12" subtotal="count" baseField="0" baseItem="0"/>
  </dataFields>
  <formats count="9">
    <format dxfId="158">
      <pivotArea type="origin" dataOnly="0" labelOnly="1" outline="0" fieldPosition="0"/>
    </format>
    <format dxfId="157">
      <pivotArea outline="0" collapsedLevelsAreSubtotals="1" fieldPosition="0"/>
    </format>
    <format dxfId="156">
      <pivotArea dataOnly="0" labelOnly="1" fieldPosition="0">
        <references count="1">
          <reference field="12" count="0"/>
        </references>
      </pivotArea>
    </format>
    <format dxfId="155">
      <pivotArea dataOnly="0" labelOnly="1" grandCol="1" outline="0" fieldPosition="0"/>
    </format>
    <format dxfId="154">
      <pivotArea type="all" dataOnly="0" outline="0" fieldPosition="0"/>
    </format>
    <format dxfId="153">
      <pivotArea type="origin" dataOnly="0" labelOnly="1" outline="0" fieldPosition="0"/>
    </format>
    <format dxfId="152">
      <pivotArea type="origin" dataOnly="0" labelOnly="1" outline="0" fieldPosition="0"/>
    </format>
    <format dxfId="151">
      <pivotArea field="12" type="button" dataOnly="0" labelOnly="1" outline="0" axis="axisCol" fieldPosition="0"/>
    </format>
    <format dxfId="150">
      <pivotArea field="12" type="button" dataOnly="0" labelOnly="1" outline="0" axis="axisCol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5" cacheId="15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rowHeaderCaption="Indication" colHeaderCaption="Pertinence ">
  <location ref="A10:E17" firstHeaderRow="1" firstDataRow="2" firstDataCol="1"/>
  <pivotFields count="14">
    <pivotField axis="axisRow" showAll="0">
      <items count="10">
        <item x="3"/>
        <item x="0"/>
        <item x="4"/>
        <item m="1" x="6"/>
        <item x="2"/>
        <item m="1" x="5"/>
        <item m="1" x="8"/>
        <item x="1"/>
        <item m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4">
        <item x="1"/>
        <item x="0"/>
        <item x="2"/>
        <item t="default"/>
      </items>
    </pivotField>
    <pivotField showAll="0"/>
  </pivotFields>
  <rowFields count="1">
    <field x="0"/>
  </rowFields>
  <rowItems count="6">
    <i>
      <x/>
    </i>
    <i>
      <x v="1"/>
    </i>
    <i>
      <x v="2"/>
    </i>
    <i>
      <x v="4"/>
    </i>
    <i>
      <x v="7"/>
    </i>
    <i t="grand">
      <x/>
    </i>
  </rowItems>
  <colFields count="1">
    <field x="12"/>
  </colFields>
  <colItems count="4">
    <i>
      <x/>
    </i>
    <i>
      <x v="1"/>
    </i>
    <i>
      <x v="2"/>
    </i>
    <i t="grand">
      <x/>
    </i>
  </colItems>
  <dataFields count="1">
    <dataField name="Pertinence de la Durée de traitement / indication" fld="12" subtotal="count" baseField="0" baseItem="0"/>
  </dataFields>
  <formats count="9">
    <format dxfId="167">
      <pivotArea type="origin" dataOnly="0" labelOnly="1" outline="0" fieldPosition="0"/>
    </format>
    <format dxfId="166">
      <pivotArea outline="0" collapsedLevelsAreSubtotals="1" fieldPosition="0"/>
    </format>
    <format dxfId="165">
      <pivotArea dataOnly="0" labelOnly="1" fieldPosition="0">
        <references count="1">
          <reference field="12" count="0"/>
        </references>
      </pivotArea>
    </format>
    <format dxfId="164">
      <pivotArea dataOnly="0" labelOnly="1" grandCol="1" outline="0" fieldPosition="0"/>
    </format>
    <format dxfId="163">
      <pivotArea type="all" dataOnly="0" outline="0" fieldPosition="0"/>
    </format>
    <format dxfId="162">
      <pivotArea type="origin" dataOnly="0" labelOnly="1" outline="0" fieldPosition="0"/>
    </format>
    <format dxfId="161">
      <pivotArea type="origin" dataOnly="0" labelOnly="1" outline="0" fieldPosition="0"/>
    </format>
    <format dxfId="160">
      <pivotArea field="12" type="button" dataOnly="0" labelOnly="1" outline="0" axis="axisCol" fieldPosition="0"/>
    </format>
    <format dxfId="159">
      <pivotArea field="12" type="button" dataOnly="0" labelOnly="1" outline="0" axis="axisCol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3" cacheId="15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rowHeaderCaption="Indication" colHeaderCaption="Antibiotique">
  <location ref="A35:P43" firstHeaderRow="1" firstDataRow="3" firstDataCol="1"/>
  <pivotFields count="14">
    <pivotField axis="axisRow" showAll="0">
      <items count="10">
        <item x="3"/>
        <item x="0"/>
        <item x="4"/>
        <item m="1" x="6"/>
        <item x="2"/>
        <item m="1" x="5"/>
        <item m="1" x="8"/>
        <item x="1"/>
        <item m="1" x="7"/>
        <item t="default"/>
      </items>
    </pivotField>
    <pivotField showAll="0"/>
    <pivotField axis="axisCol" dataField="1" showAll="0">
      <items count="7">
        <item x="1"/>
        <item x="5"/>
        <item x="0"/>
        <item x="4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  <pivotField showAll="0"/>
  </pivotFields>
  <rowFields count="1">
    <field x="0"/>
  </rowFields>
  <rowItems count="6">
    <i>
      <x/>
    </i>
    <i>
      <x v="1"/>
    </i>
    <i>
      <x v="2"/>
    </i>
    <i>
      <x v="4"/>
    </i>
    <i>
      <x v="7"/>
    </i>
    <i t="grand">
      <x/>
    </i>
  </rowItems>
  <colFields count="2">
    <field x="2"/>
    <field x="12"/>
  </colFields>
  <colItems count="15">
    <i>
      <x/>
      <x/>
    </i>
    <i r="1">
      <x v="2"/>
    </i>
    <i t="default">
      <x/>
    </i>
    <i>
      <x v="1"/>
      <x v="1"/>
    </i>
    <i t="default">
      <x v="1"/>
    </i>
    <i>
      <x v="2"/>
      <x v="1"/>
    </i>
    <i t="default">
      <x v="2"/>
    </i>
    <i>
      <x v="3"/>
      <x v="2"/>
    </i>
    <i t="default">
      <x v="3"/>
    </i>
    <i>
      <x v="4"/>
      <x v="1"/>
    </i>
    <i r="1">
      <x v="2"/>
    </i>
    <i t="default">
      <x v="4"/>
    </i>
    <i>
      <x v="5"/>
      <x v="2"/>
    </i>
    <i t="default">
      <x v="5"/>
    </i>
    <i t="grand">
      <x/>
    </i>
  </colItems>
  <dataFields count="1">
    <dataField name="Pertinence de la durée de traitement en fonction de l'indication et de l'antibiotique prescrit" fld="2" subtotal="count" baseField="0" baseItem="0"/>
  </dataFields>
  <formats count="32">
    <format dxfId="199">
      <pivotArea type="all" dataOnly="0" outline="0" fieldPosition="0"/>
    </format>
    <format dxfId="198">
      <pivotArea type="all" dataOnly="0" outline="0" fieldPosition="0"/>
    </format>
    <format dxfId="197">
      <pivotArea dataOnly="0" labelOnly="1" fieldPosition="0">
        <references count="1">
          <reference field="0" count="0"/>
        </references>
      </pivotArea>
    </format>
    <format dxfId="196">
      <pivotArea type="all" dataOnly="0" outline="0" fieldPosition="0"/>
    </format>
    <format dxfId="195">
      <pivotArea outline="0" collapsedLevelsAreSubtotals="1" fieldPosition="0"/>
    </format>
    <format dxfId="194">
      <pivotArea field="2" type="button" dataOnly="0" labelOnly="1" outline="0" axis="axisCol" fieldPosition="0"/>
    </format>
    <format dxfId="193">
      <pivotArea field="12" type="button" dataOnly="0" labelOnly="1" outline="0" axis="axisCol" fieldPosition="1"/>
    </format>
    <format dxfId="192">
      <pivotArea type="topRight" dataOnly="0" labelOnly="1" outline="0" fieldPosition="0"/>
    </format>
    <format dxfId="191">
      <pivotArea dataOnly="0" labelOnly="1" fieldPosition="0">
        <references count="1">
          <reference field="2" count="0"/>
        </references>
      </pivotArea>
    </format>
    <format dxfId="190">
      <pivotArea dataOnly="0" labelOnly="1" fieldPosition="0">
        <references count="1">
          <reference field="2" count="0" defaultSubtotal="1"/>
        </references>
      </pivotArea>
    </format>
    <format dxfId="189">
      <pivotArea dataOnly="0" labelOnly="1" grandCol="1" outline="0" fieldPosition="0"/>
    </format>
    <format dxfId="188">
      <pivotArea dataOnly="0" labelOnly="1" fieldPosition="0">
        <references count="2">
          <reference field="2" count="1" selected="0">
            <x v="0"/>
          </reference>
          <reference field="12" count="1">
            <x v="0"/>
          </reference>
        </references>
      </pivotArea>
    </format>
    <format dxfId="187">
      <pivotArea dataOnly="0" labelOnly="1" fieldPosition="0">
        <references count="2">
          <reference field="2" count="1" selected="0">
            <x v="1"/>
          </reference>
          <reference field="12" count="1">
            <x v="1"/>
          </reference>
        </references>
      </pivotArea>
    </format>
    <format dxfId="186">
      <pivotArea dataOnly="0" labelOnly="1" fieldPosition="0">
        <references count="2">
          <reference field="2" count="1" selected="0">
            <x v="2"/>
          </reference>
          <reference field="12" count="1">
            <x v="1"/>
          </reference>
        </references>
      </pivotArea>
    </format>
    <format dxfId="185">
      <pivotArea dataOnly="0" labelOnly="1" fieldPosition="0">
        <references count="2">
          <reference field="2" count="1" selected="0">
            <x v="3"/>
          </reference>
          <reference field="12" count="1">
            <x v="1"/>
          </reference>
        </references>
      </pivotArea>
    </format>
    <format dxfId="184">
      <pivotArea dataOnly="0" labelOnly="1" fieldPosition="0">
        <references count="2">
          <reference field="2" count="1" selected="0">
            <x v="4"/>
          </reference>
          <reference field="12" count="2">
            <x v="0"/>
            <x v="1"/>
          </reference>
        </references>
      </pivotArea>
    </format>
    <format dxfId="183">
      <pivotArea dataOnly="0" labelOnly="1" fieldPosition="0">
        <references count="2">
          <reference field="2" count="1" selected="0">
            <x v="5"/>
          </reference>
          <reference field="12" count="1">
            <x v="2"/>
          </reference>
        </references>
      </pivotArea>
    </format>
    <format dxfId="182">
      <pivotArea dataOnly="0" labelOnly="1" fieldPosition="0">
        <references count="1">
          <reference field="2" count="0"/>
        </references>
      </pivotArea>
    </format>
    <format dxfId="181">
      <pivotArea dataOnly="0" labelOnly="1" fieldPosition="0">
        <references count="1">
          <reference field="2" count="0" defaultSubtotal="1"/>
        </references>
      </pivotArea>
    </format>
    <format dxfId="180">
      <pivotArea dataOnly="0" labelOnly="1" fieldPosition="0">
        <references count="2">
          <reference field="2" count="1" selected="0">
            <x v="0"/>
          </reference>
          <reference field="12" count="1">
            <x v="0"/>
          </reference>
        </references>
      </pivotArea>
    </format>
    <format dxfId="179">
      <pivotArea dataOnly="0" labelOnly="1" fieldPosition="0">
        <references count="2">
          <reference field="2" count="1" selected="0">
            <x v="1"/>
          </reference>
          <reference field="12" count="1">
            <x v="1"/>
          </reference>
        </references>
      </pivotArea>
    </format>
    <format dxfId="178">
      <pivotArea dataOnly="0" labelOnly="1" fieldPosition="0">
        <references count="2">
          <reference field="2" count="1" selected="0">
            <x v="2"/>
          </reference>
          <reference field="12" count="1">
            <x v="1"/>
          </reference>
        </references>
      </pivotArea>
    </format>
    <format dxfId="177">
      <pivotArea dataOnly="0" labelOnly="1" fieldPosition="0">
        <references count="2">
          <reference field="2" count="1" selected="0">
            <x v="3"/>
          </reference>
          <reference field="12" count="1">
            <x v="1"/>
          </reference>
        </references>
      </pivotArea>
    </format>
    <format dxfId="176">
      <pivotArea dataOnly="0" labelOnly="1" fieldPosition="0">
        <references count="2">
          <reference field="2" count="1" selected="0">
            <x v="4"/>
          </reference>
          <reference field="12" count="2">
            <x v="0"/>
            <x v="1"/>
          </reference>
        </references>
      </pivotArea>
    </format>
    <format dxfId="175">
      <pivotArea dataOnly="0" labelOnly="1" fieldPosition="0">
        <references count="2">
          <reference field="2" count="1" selected="0">
            <x v="5"/>
          </reference>
          <reference field="12" count="1">
            <x v="2"/>
          </reference>
        </references>
      </pivotArea>
    </format>
    <format dxfId="174">
      <pivotArea dataOnly="0" labelOnly="1" fieldPosition="0">
        <references count="1">
          <reference field="2" count="1">
            <x v="0"/>
          </reference>
        </references>
      </pivotArea>
    </format>
    <format dxfId="173">
      <pivotArea field="0" type="button" dataOnly="0" labelOnly="1" outline="0" axis="axisRow" fieldPosition="0"/>
    </format>
    <format dxfId="172">
      <pivotArea type="origin" dataOnly="0" labelOnly="1" outline="0" fieldPosition="0"/>
    </format>
    <format dxfId="171">
      <pivotArea type="origin" dataOnly="0" labelOnly="1" outline="0" fieldPosition="0"/>
    </format>
    <format dxfId="170">
      <pivotArea type="origin" dataOnly="0" labelOnly="1" outline="0" fieldPosition="0"/>
    </format>
    <format dxfId="169">
      <pivotArea field="2" type="button" dataOnly="0" labelOnly="1" outline="0" axis="axisCol" fieldPosition="0"/>
    </format>
    <format dxfId="168">
      <pivotArea dataOnly="0" labelOnly="1" fieldPosition="0">
        <references count="1">
          <reference field="0" count="7"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M30"/>
  <sheetViews>
    <sheetView showGridLines="0" tabSelected="1" zoomScaleNormal="100" zoomScaleSheetLayoutView="5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B5" sqref="B5:I5"/>
    </sheetView>
  </sheetViews>
  <sheetFormatPr baseColWidth="10" defaultColWidth="14.28515625" defaultRowHeight="12.75" x14ac:dyDescent="0.2"/>
  <cols>
    <col min="1" max="1" width="21.7109375" style="2" customWidth="1"/>
    <col min="2" max="4" width="14.28515625" style="3"/>
    <col min="5" max="5" width="12.7109375" style="3" customWidth="1"/>
    <col min="6" max="6" width="11.42578125" style="3" customWidth="1"/>
    <col min="7" max="7" width="11.5703125" style="3" customWidth="1"/>
    <col min="8" max="8" width="13.42578125" style="3" customWidth="1"/>
    <col min="9" max="9" width="13.7109375" style="3" customWidth="1"/>
    <col min="10" max="10" width="14.5703125" style="2" customWidth="1"/>
    <col min="11" max="16384" width="14.28515625" style="3"/>
  </cols>
  <sheetData>
    <row r="1" spans="1:13" ht="12.75" customHeight="1" x14ac:dyDescent="0.2">
      <c r="B1" s="145"/>
      <c r="C1" s="145"/>
      <c r="D1" s="145"/>
      <c r="E1" s="145"/>
      <c r="F1" s="145"/>
      <c r="G1" s="145"/>
      <c r="H1" s="145"/>
      <c r="I1" s="145"/>
    </row>
    <row r="2" spans="1:13" ht="29.25" customHeight="1" x14ac:dyDescent="0.2">
      <c r="A2"/>
      <c r="B2" s="145"/>
      <c r="C2" s="145"/>
      <c r="D2" s="145"/>
      <c r="E2" s="145"/>
      <c r="F2" s="145"/>
      <c r="G2" s="145"/>
      <c r="H2" s="145"/>
      <c r="I2" s="145"/>
      <c r="J2" s="21"/>
      <c r="K2" s="21"/>
    </row>
    <row r="3" spans="1:13" ht="30" customHeight="1" x14ac:dyDescent="0.2">
      <c r="B3" s="146" t="s">
        <v>114</v>
      </c>
      <c r="C3" s="146"/>
      <c r="D3" s="146"/>
      <c r="E3" s="146"/>
      <c r="F3" s="146"/>
      <c r="G3" s="146"/>
      <c r="H3" s="146"/>
      <c r="I3" s="146"/>
    </row>
    <row r="4" spans="1:13" ht="55.5" customHeight="1" x14ac:dyDescent="0.2">
      <c r="B4" s="147"/>
      <c r="C4" s="147"/>
      <c r="D4" s="147"/>
      <c r="E4" s="147"/>
      <c r="F4" s="147"/>
      <c r="G4" s="147"/>
      <c r="H4" s="147"/>
      <c r="I4" s="147"/>
      <c r="J4" s="30"/>
    </row>
    <row r="5" spans="1:13" ht="53.25" customHeight="1" x14ac:dyDescent="0.2">
      <c r="A5" s="22"/>
      <c r="B5" s="148" t="s">
        <v>157</v>
      </c>
      <c r="C5" s="149"/>
      <c r="D5" s="149"/>
      <c r="E5" s="149"/>
      <c r="F5" s="149"/>
      <c r="G5" s="149"/>
      <c r="H5" s="149"/>
      <c r="I5" s="150"/>
      <c r="J5"/>
    </row>
    <row r="6" spans="1:13" ht="21.75" customHeight="1" x14ac:dyDescent="0.2">
      <c r="A6" s="6" t="s">
        <v>38</v>
      </c>
      <c r="B6" s="4"/>
      <c r="J6"/>
    </row>
    <row r="7" spans="1:13" ht="21.75" customHeight="1" x14ac:dyDescent="0.25">
      <c r="A7" s="24">
        <v>1</v>
      </c>
      <c r="B7" s="28" t="s">
        <v>37</v>
      </c>
      <c r="C7" s="29"/>
      <c r="D7" s="29"/>
      <c r="E7" s="29"/>
      <c r="F7" s="29"/>
      <c r="G7" s="29"/>
      <c r="H7" s="29"/>
      <c r="I7" s="29"/>
      <c r="J7"/>
      <c r="M7" s="23"/>
    </row>
    <row r="8" spans="1:13" ht="21.75" customHeight="1" x14ac:dyDescent="0.25">
      <c r="A8" s="16"/>
      <c r="B8" s="25" t="s">
        <v>3</v>
      </c>
      <c r="C8" s="26"/>
      <c r="D8" s="26"/>
      <c r="E8" s="26"/>
      <c r="F8" s="26"/>
      <c r="G8" s="26"/>
      <c r="H8" s="26"/>
      <c r="I8" s="26"/>
      <c r="J8"/>
    </row>
    <row r="9" spans="1:13" ht="21.75" customHeight="1" x14ac:dyDescent="0.25">
      <c r="A9" s="16"/>
      <c r="B9" s="26" t="s">
        <v>34</v>
      </c>
      <c r="C9" s="26"/>
      <c r="D9" s="26"/>
      <c r="E9" s="26"/>
      <c r="F9" s="26"/>
      <c r="G9" s="26"/>
      <c r="H9" s="26"/>
      <c r="I9" s="26"/>
      <c r="J9"/>
    </row>
    <row r="10" spans="1:13" ht="21.75" customHeight="1" x14ac:dyDescent="0.25">
      <c r="A10" s="16"/>
      <c r="B10" s="26" t="s">
        <v>174</v>
      </c>
      <c r="C10" s="26"/>
      <c r="D10" s="26"/>
      <c r="E10" s="26"/>
      <c r="F10" s="26"/>
      <c r="G10" s="27"/>
      <c r="H10" s="26"/>
      <c r="I10" s="26"/>
      <c r="J10"/>
    </row>
    <row r="11" spans="1:13" s="5" customFormat="1" ht="6.75" customHeight="1" x14ac:dyDescent="0.25">
      <c r="A11" s="17"/>
      <c r="B11" s="18"/>
      <c r="J11" s="17"/>
    </row>
    <row r="12" spans="1:13" ht="21.75" customHeight="1" x14ac:dyDescent="0.25">
      <c r="A12" s="16"/>
      <c r="J12" s="17"/>
    </row>
    <row r="13" spans="1:13" ht="18" x14ac:dyDescent="0.25">
      <c r="A13" s="16"/>
      <c r="B13" s="50" t="s">
        <v>101</v>
      </c>
      <c r="C13" s="3" t="s">
        <v>102</v>
      </c>
      <c r="J13" s="17"/>
    </row>
    <row r="14" spans="1:13" ht="18" x14ac:dyDescent="0.25">
      <c r="A14" s="16"/>
      <c r="B14" s="50" t="s">
        <v>103</v>
      </c>
      <c r="C14" s="3" t="s">
        <v>172</v>
      </c>
      <c r="J14" s="17"/>
    </row>
    <row r="15" spans="1:13" ht="18" x14ac:dyDescent="0.25">
      <c r="A15" s="16"/>
      <c r="B15" s="50" t="s">
        <v>104</v>
      </c>
      <c r="C15" s="3" t="s">
        <v>186</v>
      </c>
      <c r="J15" s="17"/>
    </row>
    <row r="16" spans="1:13" ht="18" x14ac:dyDescent="0.25">
      <c r="A16" s="16"/>
      <c r="B16" s="50" t="s">
        <v>105</v>
      </c>
      <c r="C16" s="3" t="s">
        <v>173</v>
      </c>
      <c r="J16" s="17"/>
    </row>
    <row r="17" spans="1:10" ht="18" x14ac:dyDescent="0.25">
      <c r="A17" s="16"/>
      <c r="J17" s="17"/>
    </row>
    <row r="18" spans="1:10" ht="18" x14ac:dyDescent="0.25">
      <c r="A18" s="16"/>
      <c r="J18" s="17"/>
    </row>
    <row r="19" spans="1:10" ht="18" x14ac:dyDescent="0.25">
      <c r="A19" s="16"/>
      <c r="J19" s="17"/>
    </row>
    <row r="20" spans="1:10" ht="18" x14ac:dyDescent="0.25">
      <c r="A20" s="16"/>
      <c r="J20" s="17"/>
    </row>
    <row r="21" spans="1:10" ht="18" x14ac:dyDescent="0.25">
      <c r="A21" s="16"/>
      <c r="J21" s="17"/>
    </row>
    <row r="22" spans="1:10" ht="18" x14ac:dyDescent="0.25">
      <c r="A22" s="16"/>
      <c r="J22" s="17"/>
    </row>
    <row r="23" spans="1:10" ht="18" x14ac:dyDescent="0.25">
      <c r="A23" s="16"/>
      <c r="J23" s="17"/>
    </row>
    <row r="24" spans="1:10" ht="18" x14ac:dyDescent="0.25">
      <c r="A24" s="16"/>
      <c r="J24" s="17"/>
    </row>
    <row r="25" spans="1:10" ht="18" x14ac:dyDescent="0.25">
      <c r="A25" s="16"/>
      <c r="J25" s="17"/>
    </row>
    <row r="26" spans="1:10" ht="18" x14ac:dyDescent="0.25">
      <c r="A26" s="16"/>
      <c r="J26" s="17"/>
    </row>
    <row r="27" spans="1:10" ht="18" x14ac:dyDescent="0.25">
      <c r="A27" s="16"/>
      <c r="J27" s="16"/>
    </row>
    <row r="28" spans="1:10" ht="18" x14ac:dyDescent="0.25">
      <c r="A28" s="16"/>
      <c r="J28" s="16"/>
    </row>
    <row r="29" spans="1:10" ht="18" x14ac:dyDescent="0.25">
      <c r="A29" s="16"/>
      <c r="J29" s="16"/>
    </row>
    <row r="30" spans="1:10" ht="18" x14ac:dyDescent="0.25">
      <c r="A30" s="16"/>
      <c r="J30" s="16"/>
    </row>
  </sheetData>
  <mergeCells count="3">
    <mergeCell ref="B1:I2"/>
    <mergeCell ref="B3:I4"/>
    <mergeCell ref="B5:I5"/>
  </mergeCells>
  <phoneticPr fontId="0" type="noConversion"/>
  <printOptions horizontalCentered="1" verticalCentered="1"/>
  <pageMargins left="0.47244094488188981" right="0.47244094488188981" top="0.98425196850393704" bottom="1.1417322834645669" header="0.51181102362204722" footer="0.78740157480314965"/>
  <pageSetup paperSize="9" scale="52" orientation="portrait" r:id="rId1"/>
  <headerFooter alignWithMargins="0">
    <oddHeader>&amp;C&amp;"Tahoma,Normal"&amp;8&amp;F</oddHeader>
    <oddFooter>&amp;L&amp;"Tahoma,Normal"&amp;8Feuille : &amp;A&amp;R&amp;"Tahoma,Normal"&amp;8Page :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CA217"/>
  <sheetViews>
    <sheetView showGridLines="0" zoomScaleNormal="100" workbookViewId="0">
      <selection activeCell="AC6" sqref="AC6"/>
    </sheetView>
  </sheetViews>
  <sheetFormatPr baseColWidth="10" defaultColWidth="3" defaultRowHeight="12.75" zeroHeight="1" x14ac:dyDescent="0.2"/>
  <cols>
    <col min="1" max="1" width="7.85546875" style="9" customWidth="1"/>
    <col min="2" max="2" width="8.28515625" style="1" customWidth="1"/>
    <col min="3" max="3" width="4.5703125" style="1" customWidth="1"/>
    <col min="4" max="4" width="3.7109375" style="1" customWidth="1"/>
    <col min="5" max="5" width="4.42578125" style="1" customWidth="1"/>
    <col min="6" max="6" width="5.7109375" style="1" customWidth="1"/>
    <col min="7" max="7" width="7.42578125" style="1" bestFit="1" customWidth="1"/>
    <col min="8" max="8" width="8" style="1" bestFit="1" customWidth="1"/>
    <col min="9" max="9" width="7.7109375" style="1" bestFit="1" customWidth="1"/>
    <col min="10" max="10" width="9.140625" style="1" customWidth="1"/>
    <col min="11" max="11" width="5.7109375" style="1" customWidth="1"/>
    <col min="12" max="12" width="6" style="1" customWidth="1"/>
    <col min="13" max="13" width="5.7109375" style="9" customWidth="1"/>
    <col min="14" max="15" width="4.7109375" style="9" customWidth="1"/>
    <col min="16" max="19" width="5.7109375" style="9" customWidth="1"/>
    <col min="20" max="20" width="5.7109375" style="1" customWidth="1"/>
    <col min="21" max="21" width="5.7109375" style="9" customWidth="1"/>
    <col min="22" max="22" width="7.140625" style="9" bestFit="1" customWidth="1"/>
    <col min="23" max="23" width="5.7109375" style="9" customWidth="1"/>
    <col min="24" max="24" width="5.42578125" style="9" customWidth="1"/>
    <col min="25" max="25" width="5.7109375" style="9" customWidth="1"/>
    <col min="26" max="26" width="6.5703125" style="9" bestFit="1" customWidth="1"/>
    <col min="27" max="27" width="5.140625" style="9" customWidth="1"/>
    <col min="28" max="28" width="9" style="9" customWidth="1"/>
    <col min="29" max="29" width="34.140625" style="9" customWidth="1"/>
    <col min="30" max="31" width="0.140625" style="9" hidden="1" customWidth="1"/>
    <col min="32" max="32" width="0.28515625" style="1" hidden="1" customWidth="1"/>
    <col min="33" max="33" width="28.42578125" style="1" customWidth="1"/>
    <col min="34" max="60" width="6" style="1" hidden="1" customWidth="1"/>
    <col min="61" max="61" width="5.5703125" style="1" hidden="1" customWidth="1"/>
    <col min="62" max="62" width="4.42578125" style="1" hidden="1" customWidth="1"/>
    <col min="63" max="63" width="5.85546875" style="1" hidden="1" customWidth="1"/>
    <col min="64" max="64" width="7.28515625" style="1" hidden="1" customWidth="1"/>
    <col min="65" max="65" width="8.85546875" style="1" hidden="1" customWidth="1"/>
    <col min="66" max="66" width="8.140625" style="1" hidden="1" customWidth="1"/>
    <col min="67" max="67" width="14.7109375" style="1" hidden="1" customWidth="1"/>
    <col min="68" max="68" width="18.28515625" style="1" hidden="1" customWidth="1"/>
    <col min="69" max="69" width="5.5703125" style="45" customWidth="1"/>
    <col min="70" max="74" width="15.7109375" style="45" customWidth="1"/>
    <col min="75" max="76" width="3" style="45" customWidth="1"/>
    <col min="77" max="257" width="3" style="1" customWidth="1"/>
    <col min="258" max="259" width="11.42578125" style="1" customWidth="1"/>
    <col min="260" max="16384" width="3" style="1"/>
  </cols>
  <sheetData>
    <row r="1" spans="1:79" ht="16.5" customHeight="1" thickBot="1" x14ac:dyDescent="0.25">
      <c r="A1" s="10"/>
      <c r="B1" s="7"/>
      <c r="C1" s="7"/>
      <c r="D1" s="7"/>
      <c r="E1" s="7"/>
      <c r="F1" s="151" t="s">
        <v>125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3"/>
      <c r="R1" s="154" t="s">
        <v>129</v>
      </c>
      <c r="S1" s="155"/>
      <c r="T1" s="155"/>
      <c r="U1" s="156"/>
      <c r="V1" s="158" t="s">
        <v>137</v>
      </c>
      <c r="W1" s="159"/>
      <c r="X1" s="159"/>
      <c r="Y1" s="159"/>
      <c r="Z1" s="159"/>
      <c r="AA1" s="159"/>
      <c r="AB1" s="160"/>
      <c r="AC1" s="8"/>
      <c r="AD1" s="8"/>
      <c r="AE1" s="8"/>
    </row>
    <row r="2" spans="1:79" ht="42.75" thickBot="1" x14ac:dyDescent="0.25">
      <c r="A2" s="113"/>
      <c r="B2" s="114" t="s">
        <v>39</v>
      </c>
      <c r="C2" s="115" t="s">
        <v>143</v>
      </c>
      <c r="D2" s="115" t="s">
        <v>144</v>
      </c>
      <c r="E2" s="116" t="s">
        <v>128</v>
      </c>
      <c r="F2" s="117" t="s">
        <v>115</v>
      </c>
      <c r="G2" s="118" t="s">
        <v>145</v>
      </c>
      <c r="H2" s="115" t="s">
        <v>116</v>
      </c>
      <c r="I2" s="115" t="s">
        <v>117</v>
      </c>
      <c r="J2" s="115" t="s">
        <v>118</v>
      </c>
      <c r="K2" s="115" t="s">
        <v>119</v>
      </c>
      <c r="L2" s="115" t="s">
        <v>139</v>
      </c>
      <c r="M2" s="115" t="s">
        <v>121</v>
      </c>
      <c r="N2" s="115" t="s">
        <v>122</v>
      </c>
      <c r="O2" s="115" t="s">
        <v>123</v>
      </c>
      <c r="P2" s="115" t="s">
        <v>124</v>
      </c>
      <c r="Q2" s="116" t="s">
        <v>140</v>
      </c>
      <c r="R2" s="117" t="s">
        <v>126</v>
      </c>
      <c r="S2" s="115" t="s">
        <v>127</v>
      </c>
      <c r="T2" s="115" t="s">
        <v>120</v>
      </c>
      <c r="U2" s="119" t="s">
        <v>142</v>
      </c>
      <c r="V2" s="117" t="s">
        <v>130</v>
      </c>
      <c r="W2" s="118" t="s">
        <v>131</v>
      </c>
      <c r="X2" s="118" t="s">
        <v>132</v>
      </c>
      <c r="Y2" s="118" t="s">
        <v>133</v>
      </c>
      <c r="Z2" s="115" t="s">
        <v>134</v>
      </c>
      <c r="AA2" s="115" t="s">
        <v>135</v>
      </c>
      <c r="AB2" s="119" t="s">
        <v>136</v>
      </c>
      <c r="AC2" s="117" t="s">
        <v>141</v>
      </c>
      <c r="AD2" s="120"/>
      <c r="AE2" s="120"/>
      <c r="AF2" s="120"/>
      <c r="AG2" s="121" t="s">
        <v>99</v>
      </c>
      <c r="AH2" s="9">
        <v>1</v>
      </c>
      <c r="AI2" s="9">
        <v>2</v>
      </c>
      <c r="AJ2" s="9">
        <v>3</v>
      </c>
      <c r="AK2" s="9">
        <v>4</v>
      </c>
      <c r="AL2" s="9">
        <v>5</v>
      </c>
      <c r="AM2" s="9">
        <v>6</v>
      </c>
      <c r="AN2" s="9">
        <v>4</v>
      </c>
      <c r="AO2" s="9">
        <v>7</v>
      </c>
      <c r="AP2" s="9">
        <v>8</v>
      </c>
      <c r="AQ2" s="9">
        <v>9</v>
      </c>
      <c r="AR2" s="9">
        <v>10</v>
      </c>
      <c r="AS2" s="9">
        <v>11</v>
      </c>
      <c r="AT2" s="9">
        <v>12</v>
      </c>
      <c r="AU2" s="9">
        <v>13</v>
      </c>
      <c r="AV2" s="9">
        <v>14</v>
      </c>
      <c r="AW2" s="9">
        <v>15</v>
      </c>
      <c r="AX2" s="9">
        <v>16</v>
      </c>
      <c r="AY2" s="9">
        <v>17</v>
      </c>
      <c r="AZ2" s="9">
        <v>18</v>
      </c>
      <c r="BA2" s="9">
        <v>19</v>
      </c>
      <c r="BB2" s="9">
        <v>20</v>
      </c>
      <c r="BC2" s="9">
        <v>21</v>
      </c>
      <c r="BD2" s="9">
        <v>22</v>
      </c>
      <c r="BE2" s="9">
        <v>23</v>
      </c>
      <c r="BF2" s="9">
        <v>24</v>
      </c>
      <c r="BG2" s="9">
        <v>25</v>
      </c>
      <c r="BH2" s="9">
        <v>26</v>
      </c>
      <c r="BI2" s="9">
        <v>27</v>
      </c>
      <c r="BJ2" s="9">
        <v>28</v>
      </c>
      <c r="BK2" s="9">
        <v>29</v>
      </c>
      <c r="BL2" s="9">
        <v>30</v>
      </c>
      <c r="BM2" s="9">
        <v>31</v>
      </c>
      <c r="BN2" s="9">
        <v>32</v>
      </c>
      <c r="BO2" s="9">
        <v>33</v>
      </c>
    </row>
    <row r="3" spans="1:79" s="57" customFormat="1" ht="22.5" customHeight="1" x14ac:dyDescent="0.2">
      <c r="A3" s="100" t="s">
        <v>4</v>
      </c>
      <c r="B3" s="101" t="s">
        <v>138</v>
      </c>
      <c r="C3" s="102" t="s">
        <v>40</v>
      </c>
      <c r="D3" s="102">
        <v>45</v>
      </c>
      <c r="E3" s="103" t="s">
        <v>36</v>
      </c>
      <c r="F3" s="104" t="s">
        <v>36</v>
      </c>
      <c r="G3" s="102">
        <v>25</v>
      </c>
      <c r="H3" s="102" t="s">
        <v>36</v>
      </c>
      <c r="I3" s="102" t="s">
        <v>36</v>
      </c>
      <c r="J3" s="105" t="s">
        <v>36</v>
      </c>
      <c r="K3" s="105" t="s">
        <v>36</v>
      </c>
      <c r="L3" s="106" t="str">
        <f t="shared" ref="L3:L32" si="0">IF(AND(G3&gt;30,H3="NON",I3="NON",J3="NON",K3="NON",D3&lt;=75),"NON",(IF(OR(G3="",H3="",I3="",J3="",K3=""),"","OUI")))</f>
        <v>OUI</v>
      </c>
      <c r="M3" s="105" t="s">
        <v>35</v>
      </c>
      <c r="N3" s="105" t="s">
        <v>35</v>
      </c>
      <c r="O3" s="105" t="s">
        <v>35</v>
      </c>
      <c r="P3" s="105" t="s">
        <v>35</v>
      </c>
      <c r="Q3" s="107" t="s">
        <v>36</v>
      </c>
      <c r="R3" s="108" t="s">
        <v>36</v>
      </c>
      <c r="S3" s="105" t="s">
        <v>36</v>
      </c>
      <c r="T3" s="105" t="s">
        <v>36</v>
      </c>
      <c r="U3" s="107" t="s">
        <v>36</v>
      </c>
      <c r="V3" s="108" t="s">
        <v>36</v>
      </c>
      <c r="W3" s="105" t="s">
        <v>36</v>
      </c>
      <c r="X3" s="105" t="s">
        <v>36</v>
      </c>
      <c r="Y3" s="105" t="s">
        <v>36</v>
      </c>
      <c r="Z3" s="105" t="s">
        <v>36</v>
      </c>
      <c r="AA3" s="105" t="s">
        <v>36</v>
      </c>
      <c r="AB3" s="107" t="s">
        <v>36</v>
      </c>
      <c r="AC3" s="109" t="str">
        <f>IF((AND(C3="F",E3="NON",F3="NON",L3="NON",N3="OUI",(OR(O3="OUI",P3="OUI")),Q3="NON")),"CYSTITE AIGUE SIMPLE",(IF(AND(C3="F",E3="NON",F3="NON",L3="OUI",N3="OUI",(OR(O3="OUI",P3="OUI")),Q3="NON"),"CYSTITE AIGUE A RISQUE DE COMPLICATION",IF(AND(R3="OUI",S3="OUI",T3="OUI",U3="OUI"),"PNEUMONIE AIGUE COMMUNAUTAIRE",IF(V3="OUI","ERYSIPELE","")))))</f>
        <v>CYSTITE AIGUE A RISQUE DE COMPLICATION</v>
      </c>
      <c r="AD3" s="110"/>
      <c r="AE3" s="111"/>
      <c r="AF3" s="111"/>
      <c r="AG3" s="112"/>
      <c r="AH3" s="91">
        <f t="shared" ref="AH3:AH32" si="1">COUNTA(D3)</f>
        <v>1</v>
      </c>
      <c r="AI3" s="55">
        <f t="shared" ref="AI3:AI32" si="2">COUNTA(C3)</f>
        <v>1</v>
      </c>
      <c r="AJ3" s="55">
        <f t="shared" ref="AJ3:AJ32" si="3">COUNTA(G3)</f>
        <v>1</v>
      </c>
      <c r="AK3" s="55">
        <f t="shared" ref="AK3:AK32" si="4">COUNTA(F3)</f>
        <v>1</v>
      </c>
      <c r="AL3" s="55">
        <f t="shared" ref="AL3:AL32" si="5">COUNTA(H3)</f>
        <v>1</v>
      </c>
      <c r="AM3" s="55">
        <f t="shared" ref="AM3:AM32" si="6">COUNTA(I3)</f>
        <v>1</v>
      </c>
      <c r="AN3" s="55">
        <f t="shared" ref="AN3:AN32" si="7">COUNTA(J3)</f>
        <v>1</v>
      </c>
      <c r="AO3" s="55">
        <f t="shared" ref="AO3:AO32" si="8">COUNTA(K3)</f>
        <v>1</v>
      </c>
      <c r="AP3" s="55">
        <f t="shared" ref="AP3:AP32" si="9">COUNTA(T3)</f>
        <v>1</v>
      </c>
      <c r="AQ3" s="55">
        <f>COUNTA(#REF!)</f>
        <v>1</v>
      </c>
      <c r="AR3" s="55">
        <f t="shared" ref="AR3:AR32" si="10">COUNTA(M3)</f>
        <v>1</v>
      </c>
      <c r="AS3" s="55">
        <f>COUNTA(#REF!)</f>
        <v>1</v>
      </c>
      <c r="AT3" s="55">
        <f>COUNTA(#REF!)</f>
        <v>1</v>
      </c>
      <c r="AU3" s="55">
        <f>COUNTA(#REF!)</f>
        <v>1</v>
      </c>
      <c r="AV3" s="55">
        <f t="shared" ref="AV3:AV32" si="11">COUNTA(N3)</f>
        <v>1</v>
      </c>
      <c r="AW3" s="55">
        <f t="shared" ref="AW3:AW32" si="12">COUNTA(O3)</f>
        <v>1</v>
      </c>
      <c r="AX3" s="55">
        <f t="shared" ref="AX3:AX32" si="13">COUNTA(P3)</f>
        <v>1</v>
      </c>
      <c r="AY3" s="55">
        <f>COUNTA(#REF!)</f>
        <v>1</v>
      </c>
      <c r="AZ3" s="55">
        <f>COUNTA(#REF!)</f>
        <v>1</v>
      </c>
      <c r="BA3" s="55">
        <f>COUNTA(#REF!)</f>
        <v>1</v>
      </c>
      <c r="BB3" s="55">
        <f>COUNTA(#REF!)</f>
        <v>1</v>
      </c>
      <c r="BC3" s="55">
        <f>COUNTA(#REF!)</f>
        <v>1</v>
      </c>
      <c r="BD3" s="55">
        <f>COUNTA(#REF!)</f>
        <v>1</v>
      </c>
      <c r="BE3" s="55">
        <f>COUNTA(#REF!)</f>
        <v>1</v>
      </c>
      <c r="BF3" s="55">
        <f>COUNTA(#REF!)</f>
        <v>1</v>
      </c>
      <c r="BG3" s="55">
        <f>COUNTA(#REF!)</f>
        <v>1</v>
      </c>
      <c r="BH3" s="55">
        <f>COUNTA(#REF!)</f>
        <v>1</v>
      </c>
      <c r="BI3" s="55">
        <f>COUNTA(#REF!)</f>
        <v>1</v>
      </c>
      <c r="BJ3" s="55">
        <f>COUNTA(#REF!)</f>
        <v>1</v>
      </c>
      <c r="BK3" s="55">
        <f>COUNTA(#REF!)</f>
        <v>1</v>
      </c>
      <c r="BL3" s="55">
        <f>COUNTA(#REF!)</f>
        <v>1</v>
      </c>
      <c r="BM3" s="55">
        <f>COUNTA(#REF!)</f>
        <v>1</v>
      </c>
      <c r="BN3" s="55">
        <f>COUNTA(#REF!)</f>
        <v>1</v>
      </c>
      <c r="BO3" s="55">
        <f>COUNTA(#REF!)</f>
        <v>1</v>
      </c>
      <c r="BP3" s="56">
        <f>PRODUCT(AH3:BO3)</f>
        <v>1</v>
      </c>
      <c r="BQ3" s="45"/>
      <c r="BR3" s="45"/>
      <c r="BS3" s="45"/>
      <c r="BT3" s="45"/>
      <c r="BU3" s="45"/>
      <c r="BV3" s="45"/>
      <c r="BW3" s="45"/>
      <c r="BX3" s="45"/>
    </row>
    <row r="4" spans="1:79" s="35" customFormat="1" ht="22.5" customHeight="1" x14ac:dyDescent="0.2">
      <c r="A4" s="87" t="s">
        <v>5</v>
      </c>
      <c r="B4" s="81" t="s">
        <v>138</v>
      </c>
      <c r="C4" s="43" t="s">
        <v>40</v>
      </c>
      <c r="D4" s="43">
        <v>68</v>
      </c>
      <c r="E4" s="82" t="s">
        <v>36</v>
      </c>
      <c r="F4" s="69" t="s">
        <v>36</v>
      </c>
      <c r="G4" s="43">
        <v>20</v>
      </c>
      <c r="H4" s="43" t="s">
        <v>36</v>
      </c>
      <c r="I4" s="43"/>
      <c r="J4" s="44"/>
      <c r="K4" s="44"/>
      <c r="L4" s="66" t="str">
        <f t="shared" si="0"/>
        <v/>
      </c>
      <c r="M4" s="44"/>
      <c r="N4" s="44"/>
      <c r="O4" s="44"/>
      <c r="P4" s="44"/>
      <c r="Q4" s="70"/>
      <c r="R4" s="77" t="s">
        <v>35</v>
      </c>
      <c r="S4" s="44" t="s">
        <v>35</v>
      </c>
      <c r="T4" s="44" t="s">
        <v>35</v>
      </c>
      <c r="U4" s="70" t="s">
        <v>35</v>
      </c>
      <c r="V4" s="77"/>
      <c r="W4" s="44"/>
      <c r="X4" s="44"/>
      <c r="Y4" s="44"/>
      <c r="Z4" s="44"/>
      <c r="AA4" s="44"/>
      <c r="AB4" s="70"/>
      <c r="AC4" s="109" t="str">
        <f t="shared" ref="AC4:AC32" si="14">IF((AND(C4="F",E4="NON",F4="NON",L4="NON",N4="OUI",(OR(O4="OUI",P4="OUI")),Q4="NON")),"CYSTITE AIGUE SIMPLE",(IF(AND(C4="F",E4="NON",F4="NON",L4="OUI",N4="OUI",(OR(O4="OUI",P4="OUI")),Q4="NON"),"CYSTITE AIGUE A RISQUE DE COMPLICATION",IF(AND(R4="OUI",S4="OUI",T4="OUI",U4="OUI"),"PNEUMONIE AIGUE COMMUNAUTAIRE",IF(V4="OUI","ERYSIPELE","")))))</f>
        <v>PNEUMONIE AIGUE COMMUNAUTAIRE</v>
      </c>
      <c r="AD4" s="32"/>
      <c r="AE4" s="33"/>
      <c r="AF4" s="33"/>
      <c r="AG4" s="95"/>
      <c r="AH4" s="92">
        <f t="shared" si="1"/>
        <v>1</v>
      </c>
      <c r="AI4" s="34">
        <f t="shared" si="2"/>
        <v>1</v>
      </c>
      <c r="AJ4" s="34">
        <f t="shared" si="3"/>
        <v>1</v>
      </c>
      <c r="AK4" s="34">
        <f t="shared" si="4"/>
        <v>1</v>
      </c>
      <c r="AL4" s="34">
        <f t="shared" si="5"/>
        <v>1</v>
      </c>
      <c r="AM4" s="34">
        <f t="shared" si="6"/>
        <v>0</v>
      </c>
      <c r="AN4" s="34">
        <f t="shared" si="7"/>
        <v>0</v>
      </c>
      <c r="AO4" s="34">
        <f t="shared" si="8"/>
        <v>0</v>
      </c>
      <c r="AP4" s="34">
        <f t="shared" si="9"/>
        <v>1</v>
      </c>
      <c r="AQ4" s="34">
        <f>COUNTA(#REF!)</f>
        <v>1</v>
      </c>
      <c r="AR4" s="34">
        <f t="shared" si="10"/>
        <v>0</v>
      </c>
      <c r="AS4" s="34">
        <f>COUNTA(#REF!)</f>
        <v>1</v>
      </c>
      <c r="AT4" s="34">
        <f>COUNTA(#REF!)</f>
        <v>1</v>
      </c>
      <c r="AU4" s="34">
        <f>COUNTA(#REF!)</f>
        <v>1</v>
      </c>
      <c r="AV4" s="34">
        <f t="shared" si="11"/>
        <v>0</v>
      </c>
      <c r="AW4" s="34">
        <f t="shared" si="12"/>
        <v>0</v>
      </c>
      <c r="AX4" s="34">
        <f t="shared" si="13"/>
        <v>0</v>
      </c>
      <c r="AY4" s="34">
        <f>COUNTA(#REF!)</f>
        <v>1</v>
      </c>
      <c r="AZ4" s="34">
        <f>COUNTA(#REF!)</f>
        <v>1</v>
      </c>
      <c r="BA4" s="34">
        <f>COUNTA(#REF!)</f>
        <v>1</v>
      </c>
      <c r="BB4" s="34">
        <f>COUNTA(#REF!)</f>
        <v>1</v>
      </c>
      <c r="BC4" s="34">
        <f>COUNTA(#REF!)</f>
        <v>1</v>
      </c>
      <c r="BD4" s="34">
        <f>COUNTA(#REF!)</f>
        <v>1</v>
      </c>
      <c r="BE4" s="34">
        <f>COUNTA(#REF!)</f>
        <v>1</v>
      </c>
      <c r="BF4" s="34">
        <f>COUNTA(#REF!)</f>
        <v>1</v>
      </c>
      <c r="BG4" s="34">
        <f>COUNTA(#REF!)</f>
        <v>1</v>
      </c>
      <c r="BH4" s="34">
        <f>COUNTA(#REF!)</f>
        <v>1</v>
      </c>
      <c r="BI4" s="34">
        <f>COUNTA(#REF!)</f>
        <v>1</v>
      </c>
      <c r="BJ4" s="34">
        <f>COUNTA(#REF!)</f>
        <v>1</v>
      </c>
      <c r="BK4" s="34">
        <f>COUNTA(#REF!)</f>
        <v>1</v>
      </c>
      <c r="BL4" s="34">
        <f>COUNTA(#REF!)</f>
        <v>1</v>
      </c>
      <c r="BM4" s="34">
        <f>COUNTA(#REF!)</f>
        <v>1</v>
      </c>
      <c r="BN4" s="34">
        <f>COUNTA(#REF!)</f>
        <v>1</v>
      </c>
      <c r="BO4" s="34">
        <f>COUNTA(#REF!)</f>
        <v>1</v>
      </c>
      <c r="BP4" s="48">
        <f t="shared" ref="BP4:BP32" si="15">PRODUCT(AH4:BO4)</f>
        <v>0</v>
      </c>
      <c r="BQ4" s="59"/>
      <c r="BR4" s="59"/>
      <c r="BS4" s="59"/>
      <c r="BT4" s="59"/>
      <c r="BU4" s="59"/>
      <c r="BV4" s="59"/>
      <c r="BW4" s="59"/>
      <c r="BX4" s="59"/>
    </row>
    <row r="5" spans="1:79" s="57" customFormat="1" ht="22.5" customHeight="1" x14ac:dyDescent="0.2">
      <c r="A5" s="88" t="s">
        <v>6</v>
      </c>
      <c r="B5" s="79" t="s">
        <v>138</v>
      </c>
      <c r="C5" s="52" t="s">
        <v>40</v>
      </c>
      <c r="D5" s="52">
        <v>32</v>
      </c>
      <c r="E5" s="80" t="s">
        <v>36</v>
      </c>
      <c r="F5" s="67" t="s">
        <v>36</v>
      </c>
      <c r="G5" s="52"/>
      <c r="H5" s="52"/>
      <c r="I5" s="52"/>
      <c r="J5" s="42"/>
      <c r="K5" s="42"/>
      <c r="L5" s="66" t="str">
        <f t="shared" si="0"/>
        <v/>
      </c>
      <c r="M5" s="42"/>
      <c r="N5" s="42"/>
      <c r="O5" s="42"/>
      <c r="P5" s="42"/>
      <c r="Q5" s="68"/>
      <c r="R5" s="76"/>
      <c r="S5" s="42"/>
      <c r="T5" s="42"/>
      <c r="U5" s="68"/>
      <c r="V5" s="76" t="s">
        <v>35</v>
      </c>
      <c r="W5" s="42"/>
      <c r="X5" s="42"/>
      <c r="Y5" s="42"/>
      <c r="Z5" s="42"/>
      <c r="AA5" s="42"/>
      <c r="AB5" s="68"/>
      <c r="AC5" s="109" t="str">
        <f t="shared" si="14"/>
        <v>ERYSIPELE</v>
      </c>
      <c r="AD5" s="53"/>
      <c r="AE5" s="54"/>
      <c r="AF5" s="54"/>
      <c r="AG5" s="94"/>
      <c r="AH5" s="91">
        <f t="shared" si="1"/>
        <v>1</v>
      </c>
      <c r="AI5" s="55">
        <f t="shared" si="2"/>
        <v>1</v>
      </c>
      <c r="AJ5" s="55">
        <f t="shared" si="3"/>
        <v>0</v>
      </c>
      <c r="AK5" s="55">
        <f t="shared" si="4"/>
        <v>1</v>
      </c>
      <c r="AL5" s="55">
        <f t="shared" si="5"/>
        <v>0</v>
      </c>
      <c r="AM5" s="55">
        <f t="shared" si="6"/>
        <v>0</v>
      </c>
      <c r="AN5" s="55">
        <f t="shared" si="7"/>
        <v>0</v>
      </c>
      <c r="AO5" s="55">
        <f t="shared" si="8"/>
        <v>0</v>
      </c>
      <c r="AP5" s="55">
        <f t="shared" si="9"/>
        <v>0</v>
      </c>
      <c r="AQ5" s="55">
        <f>COUNTA(#REF!)</f>
        <v>1</v>
      </c>
      <c r="AR5" s="55">
        <f t="shared" si="10"/>
        <v>0</v>
      </c>
      <c r="AS5" s="55">
        <f>COUNTA(#REF!)</f>
        <v>1</v>
      </c>
      <c r="AT5" s="55">
        <f>COUNTA(#REF!)</f>
        <v>1</v>
      </c>
      <c r="AU5" s="55">
        <f>COUNTA(#REF!)</f>
        <v>1</v>
      </c>
      <c r="AV5" s="55">
        <f t="shared" si="11"/>
        <v>0</v>
      </c>
      <c r="AW5" s="55">
        <f t="shared" si="12"/>
        <v>0</v>
      </c>
      <c r="AX5" s="55">
        <f t="shared" si="13"/>
        <v>0</v>
      </c>
      <c r="AY5" s="55">
        <f>COUNTA(#REF!)</f>
        <v>1</v>
      </c>
      <c r="AZ5" s="55">
        <f>COUNTA(#REF!)</f>
        <v>1</v>
      </c>
      <c r="BA5" s="55">
        <f>COUNTA(#REF!)</f>
        <v>1</v>
      </c>
      <c r="BB5" s="55">
        <f>COUNTA(#REF!)</f>
        <v>1</v>
      </c>
      <c r="BC5" s="55">
        <f>COUNTA(#REF!)</f>
        <v>1</v>
      </c>
      <c r="BD5" s="55">
        <f>COUNTA(#REF!)</f>
        <v>1</v>
      </c>
      <c r="BE5" s="55">
        <f>COUNTA(#REF!)</f>
        <v>1</v>
      </c>
      <c r="BF5" s="55">
        <f>COUNTA(#REF!)</f>
        <v>1</v>
      </c>
      <c r="BG5" s="55">
        <f>COUNTA(#REF!)</f>
        <v>1</v>
      </c>
      <c r="BH5" s="55">
        <f>COUNTA(#REF!)</f>
        <v>1</v>
      </c>
      <c r="BI5" s="55">
        <f>COUNTA(#REF!)</f>
        <v>1</v>
      </c>
      <c r="BJ5" s="55">
        <f>COUNTA(#REF!)</f>
        <v>1</v>
      </c>
      <c r="BK5" s="55">
        <f>COUNTA(#REF!)</f>
        <v>1</v>
      </c>
      <c r="BL5" s="55">
        <f>COUNTA(#REF!)</f>
        <v>1</v>
      </c>
      <c r="BM5" s="55">
        <f>COUNTA(#REF!)</f>
        <v>1</v>
      </c>
      <c r="BN5" s="55">
        <f>COUNTA(#REF!)</f>
        <v>1</v>
      </c>
      <c r="BO5" s="55">
        <f>COUNTA(#REF!)</f>
        <v>1</v>
      </c>
      <c r="BP5" s="56">
        <f t="shared" si="15"/>
        <v>0</v>
      </c>
      <c r="BQ5" s="45"/>
      <c r="BR5" s="45"/>
      <c r="BS5" s="45"/>
      <c r="BT5" s="45"/>
      <c r="BU5" s="45"/>
      <c r="BV5" s="45"/>
      <c r="BW5" s="45"/>
      <c r="BX5" s="45"/>
    </row>
    <row r="6" spans="1:79" s="35" customFormat="1" ht="22.5" customHeight="1" x14ac:dyDescent="0.2">
      <c r="A6" s="87" t="s">
        <v>7</v>
      </c>
      <c r="B6" s="81" t="s">
        <v>138</v>
      </c>
      <c r="C6" s="43" t="s">
        <v>41</v>
      </c>
      <c r="D6" s="43">
        <v>27</v>
      </c>
      <c r="E6" s="82" t="s">
        <v>36</v>
      </c>
      <c r="F6" s="69" t="s">
        <v>35</v>
      </c>
      <c r="G6" s="43"/>
      <c r="H6" s="43"/>
      <c r="I6" s="43"/>
      <c r="J6" s="44"/>
      <c r="K6" s="44"/>
      <c r="L6" s="66" t="str">
        <f t="shared" si="0"/>
        <v/>
      </c>
      <c r="M6" s="44"/>
      <c r="N6" s="44"/>
      <c r="O6" s="44"/>
      <c r="P6" s="44"/>
      <c r="Q6" s="70"/>
      <c r="R6" s="77"/>
      <c r="S6" s="44"/>
      <c r="T6" s="44"/>
      <c r="U6" s="70"/>
      <c r="V6" s="77"/>
      <c r="W6" s="44" t="s">
        <v>35</v>
      </c>
      <c r="X6" s="44"/>
      <c r="Y6" s="44"/>
      <c r="Z6" s="44"/>
      <c r="AA6" s="44"/>
      <c r="AB6" s="70"/>
      <c r="AC6" s="109" t="str">
        <f t="shared" si="14"/>
        <v/>
      </c>
      <c r="AD6" s="32"/>
      <c r="AE6" s="33"/>
      <c r="AF6" s="33"/>
      <c r="AG6" s="95"/>
      <c r="AH6" s="92">
        <f t="shared" si="1"/>
        <v>1</v>
      </c>
      <c r="AI6" s="34">
        <f t="shared" si="2"/>
        <v>1</v>
      </c>
      <c r="AJ6" s="34">
        <f t="shared" si="3"/>
        <v>0</v>
      </c>
      <c r="AK6" s="34">
        <f t="shared" si="4"/>
        <v>1</v>
      </c>
      <c r="AL6" s="34">
        <f t="shared" si="5"/>
        <v>0</v>
      </c>
      <c r="AM6" s="34">
        <f t="shared" si="6"/>
        <v>0</v>
      </c>
      <c r="AN6" s="34">
        <f t="shared" si="7"/>
        <v>0</v>
      </c>
      <c r="AO6" s="34">
        <f t="shared" si="8"/>
        <v>0</v>
      </c>
      <c r="AP6" s="34">
        <f t="shared" si="9"/>
        <v>0</v>
      </c>
      <c r="AQ6" s="34">
        <f>COUNTA(#REF!)</f>
        <v>1</v>
      </c>
      <c r="AR6" s="34">
        <f t="shared" si="10"/>
        <v>0</v>
      </c>
      <c r="AS6" s="34">
        <f>COUNTA(#REF!)</f>
        <v>1</v>
      </c>
      <c r="AT6" s="34">
        <f>COUNTA(#REF!)</f>
        <v>1</v>
      </c>
      <c r="AU6" s="34">
        <f>COUNTA(#REF!)</f>
        <v>1</v>
      </c>
      <c r="AV6" s="34">
        <f t="shared" si="11"/>
        <v>0</v>
      </c>
      <c r="AW6" s="34">
        <f t="shared" si="12"/>
        <v>0</v>
      </c>
      <c r="AX6" s="34">
        <f t="shared" si="13"/>
        <v>0</v>
      </c>
      <c r="AY6" s="34">
        <f>COUNTA(#REF!)</f>
        <v>1</v>
      </c>
      <c r="AZ6" s="34">
        <f>COUNTA(#REF!)</f>
        <v>1</v>
      </c>
      <c r="BA6" s="34">
        <f>COUNTA(#REF!)</f>
        <v>1</v>
      </c>
      <c r="BB6" s="34">
        <f>COUNTA(#REF!)</f>
        <v>1</v>
      </c>
      <c r="BC6" s="34">
        <f>COUNTA(#REF!)</f>
        <v>1</v>
      </c>
      <c r="BD6" s="34">
        <f>COUNTA(#REF!)</f>
        <v>1</v>
      </c>
      <c r="BE6" s="34">
        <f>COUNTA(#REF!)</f>
        <v>1</v>
      </c>
      <c r="BF6" s="34">
        <f>COUNTA(#REF!)</f>
        <v>1</v>
      </c>
      <c r="BG6" s="34">
        <f>COUNTA(#REF!)</f>
        <v>1</v>
      </c>
      <c r="BH6" s="34">
        <f>COUNTA(#REF!)</f>
        <v>1</v>
      </c>
      <c r="BI6" s="34">
        <f>COUNTA(#REF!)</f>
        <v>1</v>
      </c>
      <c r="BJ6" s="34">
        <f>COUNTA(#REF!)</f>
        <v>1</v>
      </c>
      <c r="BK6" s="34">
        <f>COUNTA(#REF!)</f>
        <v>1</v>
      </c>
      <c r="BL6" s="34">
        <f>COUNTA(#REF!)</f>
        <v>1</v>
      </c>
      <c r="BM6" s="34">
        <f>COUNTA(#REF!)</f>
        <v>1</v>
      </c>
      <c r="BN6" s="34">
        <f>COUNTA(#REF!)</f>
        <v>1</v>
      </c>
      <c r="BO6" s="34">
        <f>COUNTA(#REF!)</f>
        <v>1</v>
      </c>
      <c r="BP6" s="48">
        <f t="shared" si="15"/>
        <v>0</v>
      </c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</row>
    <row r="7" spans="1:79" ht="22.5" customHeight="1" x14ac:dyDescent="0.2">
      <c r="A7" s="89" t="s">
        <v>8</v>
      </c>
      <c r="B7" s="83" t="s">
        <v>138</v>
      </c>
      <c r="C7" s="41" t="s">
        <v>40</v>
      </c>
      <c r="D7" s="41">
        <v>85</v>
      </c>
      <c r="E7" s="84" t="s">
        <v>36</v>
      </c>
      <c r="F7" s="67" t="s">
        <v>36</v>
      </c>
      <c r="G7" s="52"/>
      <c r="H7" s="52"/>
      <c r="I7" s="52"/>
      <c r="J7" s="42"/>
      <c r="K7" s="42"/>
      <c r="L7" s="66" t="str">
        <f t="shared" si="0"/>
        <v/>
      </c>
      <c r="M7" s="42"/>
      <c r="N7" s="42"/>
      <c r="O7" s="42"/>
      <c r="P7" s="42"/>
      <c r="Q7" s="68"/>
      <c r="R7" s="76"/>
      <c r="S7" s="42"/>
      <c r="T7" s="42"/>
      <c r="U7" s="68"/>
      <c r="V7" s="76"/>
      <c r="W7" s="42"/>
      <c r="X7" s="42" t="s">
        <v>35</v>
      </c>
      <c r="Y7" s="42"/>
      <c r="Z7" s="42"/>
      <c r="AA7" s="42"/>
      <c r="AB7" s="68"/>
      <c r="AC7" s="109" t="str">
        <f t="shared" si="14"/>
        <v/>
      </c>
      <c r="AD7" s="19"/>
      <c r="AE7" s="20"/>
      <c r="AF7" s="20"/>
      <c r="AG7" s="96"/>
      <c r="AH7" s="93">
        <f t="shared" si="1"/>
        <v>1</v>
      </c>
      <c r="AI7" s="11">
        <f t="shared" si="2"/>
        <v>1</v>
      </c>
      <c r="AJ7" s="11">
        <f t="shared" si="3"/>
        <v>0</v>
      </c>
      <c r="AK7" s="11">
        <f t="shared" si="4"/>
        <v>1</v>
      </c>
      <c r="AL7" s="11">
        <f t="shared" si="5"/>
        <v>0</v>
      </c>
      <c r="AM7" s="11">
        <f t="shared" si="6"/>
        <v>0</v>
      </c>
      <c r="AN7" s="11">
        <f t="shared" si="7"/>
        <v>0</v>
      </c>
      <c r="AO7" s="11">
        <f t="shared" si="8"/>
        <v>0</v>
      </c>
      <c r="AP7" s="11">
        <f t="shared" si="9"/>
        <v>0</v>
      </c>
      <c r="AQ7" s="11">
        <f>COUNTA(#REF!)</f>
        <v>1</v>
      </c>
      <c r="AR7" s="11">
        <f t="shared" si="10"/>
        <v>0</v>
      </c>
      <c r="AS7" s="11">
        <f>COUNTA(#REF!)</f>
        <v>1</v>
      </c>
      <c r="AT7" s="11">
        <f>COUNTA(#REF!)</f>
        <v>1</v>
      </c>
      <c r="AU7" s="11">
        <f>COUNTA(#REF!)</f>
        <v>1</v>
      </c>
      <c r="AV7" s="11">
        <f t="shared" si="11"/>
        <v>0</v>
      </c>
      <c r="AW7" s="11">
        <f t="shared" si="12"/>
        <v>0</v>
      </c>
      <c r="AX7" s="11">
        <f t="shared" si="13"/>
        <v>0</v>
      </c>
      <c r="AY7" s="11">
        <f>COUNTA(#REF!)</f>
        <v>1</v>
      </c>
      <c r="AZ7" s="11">
        <f>COUNTA(#REF!)</f>
        <v>1</v>
      </c>
      <c r="BA7" s="11">
        <f>COUNTA(#REF!)</f>
        <v>1</v>
      </c>
      <c r="BB7" s="11">
        <f>COUNTA(#REF!)</f>
        <v>1</v>
      </c>
      <c r="BC7" s="11">
        <f>COUNTA(#REF!)</f>
        <v>1</v>
      </c>
      <c r="BD7" s="11">
        <f>COUNTA(#REF!)</f>
        <v>1</v>
      </c>
      <c r="BE7" s="11">
        <f>COUNTA(#REF!)</f>
        <v>1</v>
      </c>
      <c r="BF7" s="11">
        <f>COUNTA(#REF!)</f>
        <v>1</v>
      </c>
      <c r="BG7" s="11">
        <f>COUNTA(#REF!)</f>
        <v>1</v>
      </c>
      <c r="BH7" s="11">
        <f>COUNTA(#REF!)</f>
        <v>1</v>
      </c>
      <c r="BI7" s="11">
        <f>COUNTA(#REF!)</f>
        <v>1</v>
      </c>
      <c r="BJ7" s="11">
        <f>COUNTA(#REF!)</f>
        <v>1</v>
      </c>
      <c r="BK7" s="11">
        <f>COUNTA(#REF!)</f>
        <v>1</v>
      </c>
      <c r="BL7" s="11">
        <f>COUNTA(#REF!)</f>
        <v>1</v>
      </c>
      <c r="BM7" s="11">
        <f>COUNTA(#REF!)</f>
        <v>1</v>
      </c>
      <c r="BN7" s="11">
        <f>COUNTA(#REF!)</f>
        <v>1</v>
      </c>
      <c r="BO7" s="11">
        <f>COUNTA(#REF!)</f>
        <v>1</v>
      </c>
      <c r="BP7" s="47">
        <f t="shared" si="15"/>
        <v>0</v>
      </c>
    </row>
    <row r="8" spans="1:79" s="35" customFormat="1" ht="22.5" customHeight="1" x14ac:dyDescent="0.2">
      <c r="A8" s="87" t="s">
        <v>9</v>
      </c>
      <c r="B8" s="81" t="s">
        <v>138</v>
      </c>
      <c r="C8" s="43" t="s">
        <v>40</v>
      </c>
      <c r="D8" s="43">
        <v>65</v>
      </c>
      <c r="E8" s="82" t="s">
        <v>36</v>
      </c>
      <c r="F8" s="69" t="s">
        <v>35</v>
      </c>
      <c r="G8" s="43"/>
      <c r="H8" s="43"/>
      <c r="I8" s="43"/>
      <c r="J8" s="44"/>
      <c r="K8" s="44"/>
      <c r="L8" s="66" t="str">
        <f t="shared" si="0"/>
        <v/>
      </c>
      <c r="M8" s="44"/>
      <c r="N8" s="44"/>
      <c r="O8" s="44"/>
      <c r="P8" s="44"/>
      <c r="Q8" s="70"/>
      <c r="R8" s="77"/>
      <c r="S8" s="44"/>
      <c r="T8" s="44"/>
      <c r="U8" s="70"/>
      <c r="V8" s="77"/>
      <c r="W8" s="44"/>
      <c r="X8" s="44"/>
      <c r="Y8" s="44" t="s">
        <v>35</v>
      </c>
      <c r="Z8" s="44" t="s">
        <v>35</v>
      </c>
      <c r="AA8" s="44" t="s">
        <v>35</v>
      </c>
      <c r="AB8" s="70" t="s">
        <v>35</v>
      </c>
      <c r="AC8" s="109" t="str">
        <f t="shared" si="14"/>
        <v/>
      </c>
      <c r="AD8" s="32"/>
      <c r="AE8" s="33"/>
      <c r="AF8" s="33"/>
      <c r="AG8" s="95"/>
      <c r="AH8" s="92">
        <f t="shared" si="1"/>
        <v>1</v>
      </c>
      <c r="AI8" s="34">
        <f t="shared" si="2"/>
        <v>1</v>
      </c>
      <c r="AJ8" s="34">
        <f t="shared" si="3"/>
        <v>0</v>
      </c>
      <c r="AK8" s="34">
        <f t="shared" si="4"/>
        <v>1</v>
      </c>
      <c r="AL8" s="34">
        <f t="shared" si="5"/>
        <v>0</v>
      </c>
      <c r="AM8" s="34">
        <f t="shared" si="6"/>
        <v>0</v>
      </c>
      <c r="AN8" s="34">
        <f t="shared" si="7"/>
        <v>0</v>
      </c>
      <c r="AO8" s="34">
        <f t="shared" si="8"/>
        <v>0</v>
      </c>
      <c r="AP8" s="34">
        <f t="shared" si="9"/>
        <v>0</v>
      </c>
      <c r="AQ8" s="34">
        <f>COUNTA(#REF!)</f>
        <v>1</v>
      </c>
      <c r="AR8" s="34">
        <f t="shared" si="10"/>
        <v>0</v>
      </c>
      <c r="AS8" s="34">
        <f>COUNTA(#REF!)</f>
        <v>1</v>
      </c>
      <c r="AT8" s="34">
        <f>COUNTA(#REF!)</f>
        <v>1</v>
      </c>
      <c r="AU8" s="34">
        <f>COUNTA(#REF!)</f>
        <v>1</v>
      </c>
      <c r="AV8" s="34">
        <f t="shared" si="11"/>
        <v>0</v>
      </c>
      <c r="AW8" s="34">
        <f t="shared" si="12"/>
        <v>0</v>
      </c>
      <c r="AX8" s="34">
        <f t="shared" si="13"/>
        <v>0</v>
      </c>
      <c r="AY8" s="34">
        <f>COUNTA(#REF!)</f>
        <v>1</v>
      </c>
      <c r="AZ8" s="34">
        <f>COUNTA(#REF!)</f>
        <v>1</v>
      </c>
      <c r="BA8" s="34">
        <f>COUNTA(#REF!)</f>
        <v>1</v>
      </c>
      <c r="BB8" s="34">
        <f>COUNTA(#REF!)</f>
        <v>1</v>
      </c>
      <c r="BC8" s="34">
        <f>COUNTA(#REF!)</f>
        <v>1</v>
      </c>
      <c r="BD8" s="34">
        <f>COUNTA(#REF!)</f>
        <v>1</v>
      </c>
      <c r="BE8" s="34">
        <f>COUNTA(#REF!)</f>
        <v>1</v>
      </c>
      <c r="BF8" s="34">
        <f>COUNTA(#REF!)</f>
        <v>1</v>
      </c>
      <c r="BG8" s="34">
        <f>COUNTA(#REF!)</f>
        <v>1</v>
      </c>
      <c r="BH8" s="34">
        <f>COUNTA(#REF!)</f>
        <v>1</v>
      </c>
      <c r="BI8" s="34">
        <f>COUNTA(#REF!)</f>
        <v>1</v>
      </c>
      <c r="BJ8" s="34">
        <f>COUNTA(#REF!)</f>
        <v>1</v>
      </c>
      <c r="BK8" s="34">
        <f>COUNTA(#REF!)</f>
        <v>1</v>
      </c>
      <c r="BL8" s="34">
        <f>COUNTA(#REF!)</f>
        <v>1</v>
      </c>
      <c r="BM8" s="34">
        <f>COUNTA(#REF!)</f>
        <v>1</v>
      </c>
      <c r="BN8" s="34">
        <f>COUNTA(#REF!)</f>
        <v>1</v>
      </c>
      <c r="BO8" s="34">
        <f>COUNTA(#REF!)</f>
        <v>1</v>
      </c>
      <c r="BP8" s="48">
        <f t="shared" si="15"/>
        <v>0</v>
      </c>
      <c r="BQ8" s="59"/>
      <c r="BR8" s="59"/>
      <c r="BS8" s="59"/>
      <c r="BT8" s="59"/>
      <c r="BU8" s="59"/>
      <c r="BV8" s="59"/>
      <c r="BW8" s="59"/>
      <c r="BX8" s="59"/>
    </row>
    <row r="9" spans="1:79" ht="22.5" customHeight="1" x14ac:dyDescent="0.2">
      <c r="A9" s="89" t="s">
        <v>10</v>
      </c>
      <c r="B9" s="83" t="s">
        <v>138</v>
      </c>
      <c r="C9" s="41" t="s">
        <v>40</v>
      </c>
      <c r="D9" s="41">
        <v>75</v>
      </c>
      <c r="E9" s="84" t="s">
        <v>36</v>
      </c>
      <c r="F9" s="67" t="s">
        <v>35</v>
      </c>
      <c r="G9" s="52">
        <v>65</v>
      </c>
      <c r="H9" s="52" t="s">
        <v>36</v>
      </c>
      <c r="I9" s="52" t="s">
        <v>36</v>
      </c>
      <c r="J9" s="42" t="s">
        <v>36</v>
      </c>
      <c r="K9" s="42" t="s">
        <v>36</v>
      </c>
      <c r="L9" s="66" t="str">
        <f t="shared" si="0"/>
        <v>NON</v>
      </c>
      <c r="M9" s="42" t="s">
        <v>35</v>
      </c>
      <c r="N9" s="42" t="s">
        <v>35</v>
      </c>
      <c r="O9" s="42" t="s">
        <v>35</v>
      </c>
      <c r="P9" s="42" t="s">
        <v>35</v>
      </c>
      <c r="Q9" s="68" t="s">
        <v>36</v>
      </c>
      <c r="R9" s="76"/>
      <c r="S9" s="42"/>
      <c r="T9" s="42"/>
      <c r="U9" s="68"/>
      <c r="V9" s="76"/>
      <c r="W9" s="42"/>
      <c r="X9" s="42"/>
      <c r="Y9" s="42"/>
      <c r="Z9" s="42"/>
      <c r="AA9" s="42"/>
      <c r="AB9" s="68"/>
      <c r="AC9" s="109" t="str">
        <f t="shared" si="14"/>
        <v/>
      </c>
      <c r="AD9" s="19"/>
      <c r="AE9" s="20"/>
      <c r="AF9" s="20"/>
      <c r="AG9" s="96"/>
      <c r="AH9" s="93">
        <f t="shared" si="1"/>
        <v>1</v>
      </c>
      <c r="AI9" s="11">
        <f t="shared" si="2"/>
        <v>1</v>
      </c>
      <c r="AJ9" s="11">
        <f t="shared" si="3"/>
        <v>1</v>
      </c>
      <c r="AK9" s="11">
        <f t="shared" si="4"/>
        <v>1</v>
      </c>
      <c r="AL9" s="11">
        <f t="shared" si="5"/>
        <v>1</v>
      </c>
      <c r="AM9" s="11">
        <f t="shared" si="6"/>
        <v>1</v>
      </c>
      <c r="AN9" s="11">
        <f t="shared" si="7"/>
        <v>1</v>
      </c>
      <c r="AO9" s="11">
        <f t="shared" si="8"/>
        <v>1</v>
      </c>
      <c r="AP9" s="11">
        <f t="shared" si="9"/>
        <v>0</v>
      </c>
      <c r="AQ9" s="11">
        <f>COUNTA(#REF!)</f>
        <v>1</v>
      </c>
      <c r="AR9" s="11">
        <f t="shared" si="10"/>
        <v>1</v>
      </c>
      <c r="AS9" s="11">
        <f>COUNTA(#REF!)</f>
        <v>1</v>
      </c>
      <c r="AT9" s="11">
        <f>COUNTA(#REF!)</f>
        <v>1</v>
      </c>
      <c r="AU9" s="11">
        <f>COUNTA(#REF!)</f>
        <v>1</v>
      </c>
      <c r="AV9" s="11">
        <f t="shared" si="11"/>
        <v>1</v>
      </c>
      <c r="AW9" s="11">
        <f t="shared" si="12"/>
        <v>1</v>
      </c>
      <c r="AX9" s="11">
        <f t="shared" si="13"/>
        <v>1</v>
      </c>
      <c r="AY9" s="11">
        <f>COUNTA(#REF!)</f>
        <v>1</v>
      </c>
      <c r="AZ9" s="11">
        <f>COUNTA(#REF!)</f>
        <v>1</v>
      </c>
      <c r="BA9" s="11">
        <f>COUNTA(#REF!)</f>
        <v>1</v>
      </c>
      <c r="BB9" s="11">
        <f>COUNTA(#REF!)</f>
        <v>1</v>
      </c>
      <c r="BC9" s="11">
        <f>COUNTA(#REF!)</f>
        <v>1</v>
      </c>
      <c r="BD9" s="11">
        <f>COUNTA(#REF!)</f>
        <v>1</v>
      </c>
      <c r="BE9" s="11">
        <f>COUNTA(#REF!)</f>
        <v>1</v>
      </c>
      <c r="BF9" s="11">
        <f>COUNTA(#REF!)</f>
        <v>1</v>
      </c>
      <c r="BG9" s="11">
        <f>COUNTA(#REF!)</f>
        <v>1</v>
      </c>
      <c r="BH9" s="11">
        <f>COUNTA(#REF!)</f>
        <v>1</v>
      </c>
      <c r="BI9" s="11">
        <f>COUNTA(#REF!)</f>
        <v>1</v>
      </c>
      <c r="BJ9" s="11">
        <f>COUNTA(#REF!)</f>
        <v>1</v>
      </c>
      <c r="BK9" s="11">
        <f>COUNTA(#REF!)</f>
        <v>1</v>
      </c>
      <c r="BL9" s="11">
        <f>COUNTA(#REF!)</f>
        <v>1</v>
      </c>
      <c r="BM9" s="11">
        <f>COUNTA(#REF!)</f>
        <v>1</v>
      </c>
      <c r="BN9" s="11">
        <f>COUNTA(#REF!)</f>
        <v>1</v>
      </c>
      <c r="BO9" s="11">
        <f>COUNTA(#REF!)</f>
        <v>1</v>
      </c>
      <c r="BP9" s="47">
        <f t="shared" si="15"/>
        <v>0</v>
      </c>
    </row>
    <row r="10" spans="1:79" s="35" customFormat="1" ht="22.5" customHeight="1" x14ac:dyDescent="0.2">
      <c r="A10" s="87" t="s">
        <v>11</v>
      </c>
      <c r="B10" s="81" t="s">
        <v>138</v>
      </c>
      <c r="C10" s="43" t="s">
        <v>40</v>
      </c>
      <c r="D10" s="43">
        <v>75</v>
      </c>
      <c r="E10" s="82" t="s">
        <v>36</v>
      </c>
      <c r="F10" s="69" t="s">
        <v>36</v>
      </c>
      <c r="G10" s="43">
        <v>65</v>
      </c>
      <c r="H10" s="43" t="s">
        <v>36</v>
      </c>
      <c r="I10" s="43" t="s">
        <v>36</v>
      </c>
      <c r="J10" s="44" t="s">
        <v>36</v>
      </c>
      <c r="K10" s="44" t="s">
        <v>36</v>
      </c>
      <c r="L10" s="66" t="str">
        <f t="shared" si="0"/>
        <v>NON</v>
      </c>
      <c r="M10" s="44" t="s">
        <v>35</v>
      </c>
      <c r="N10" s="44" t="s">
        <v>35</v>
      </c>
      <c r="O10" s="44" t="s">
        <v>35</v>
      </c>
      <c r="P10" s="44" t="s">
        <v>35</v>
      </c>
      <c r="Q10" s="70" t="s">
        <v>36</v>
      </c>
      <c r="R10" s="77"/>
      <c r="S10" s="44"/>
      <c r="T10" s="44"/>
      <c r="U10" s="70"/>
      <c r="V10" s="77"/>
      <c r="W10" s="44"/>
      <c r="X10" s="44"/>
      <c r="Y10" s="44"/>
      <c r="Z10" s="44"/>
      <c r="AA10" s="44"/>
      <c r="AB10" s="70"/>
      <c r="AC10" s="109" t="str">
        <f t="shared" si="14"/>
        <v>CYSTITE AIGUE SIMPLE</v>
      </c>
      <c r="AD10" s="32"/>
      <c r="AE10" s="33"/>
      <c r="AF10" s="33"/>
      <c r="AG10" s="95"/>
      <c r="AH10" s="92">
        <f t="shared" si="1"/>
        <v>1</v>
      </c>
      <c r="AI10" s="34">
        <f t="shared" si="2"/>
        <v>1</v>
      </c>
      <c r="AJ10" s="34">
        <f t="shared" si="3"/>
        <v>1</v>
      </c>
      <c r="AK10" s="34">
        <f t="shared" si="4"/>
        <v>1</v>
      </c>
      <c r="AL10" s="34">
        <f t="shared" si="5"/>
        <v>1</v>
      </c>
      <c r="AM10" s="34">
        <f t="shared" si="6"/>
        <v>1</v>
      </c>
      <c r="AN10" s="34">
        <f t="shared" si="7"/>
        <v>1</v>
      </c>
      <c r="AO10" s="34">
        <f t="shared" si="8"/>
        <v>1</v>
      </c>
      <c r="AP10" s="34">
        <f t="shared" si="9"/>
        <v>0</v>
      </c>
      <c r="AQ10" s="34">
        <f>COUNTA(#REF!)</f>
        <v>1</v>
      </c>
      <c r="AR10" s="34">
        <f t="shared" si="10"/>
        <v>1</v>
      </c>
      <c r="AS10" s="34">
        <f>COUNTA(#REF!)</f>
        <v>1</v>
      </c>
      <c r="AT10" s="34">
        <f>COUNTA(#REF!)</f>
        <v>1</v>
      </c>
      <c r="AU10" s="34">
        <f>COUNTA(#REF!)</f>
        <v>1</v>
      </c>
      <c r="AV10" s="34">
        <f t="shared" si="11"/>
        <v>1</v>
      </c>
      <c r="AW10" s="34">
        <f t="shared" si="12"/>
        <v>1</v>
      </c>
      <c r="AX10" s="34">
        <f t="shared" si="13"/>
        <v>1</v>
      </c>
      <c r="AY10" s="34">
        <f>COUNTA(#REF!)</f>
        <v>1</v>
      </c>
      <c r="AZ10" s="34">
        <f>COUNTA(#REF!)</f>
        <v>1</v>
      </c>
      <c r="BA10" s="34">
        <f>COUNTA(#REF!)</f>
        <v>1</v>
      </c>
      <c r="BB10" s="34">
        <f>COUNTA(#REF!)</f>
        <v>1</v>
      </c>
      <c r="BC10" s="34">
        <f>COUNTA(#REF!)</f>
        <v>1</v>
      </c>
      <c r="BD10" s="34">
        <f>COUNTA(#REF!)</f>
        <v>1</v>
      </c>
      <c r="BE10" s="34">
        <f>COUNTA(#REF!)</f>
        <v>1</v>
      </c>
      <c r="BF10" s="34">
        <f>COUNTA(#REF!)</f>
        <v>1</v>
      </c>
      <c r="BG10" s="34">
        <f>COUNTA(#REF!)</f>
        <v>1</v>
      </c>
      <c r="BH10" s="34">
        <f>COUNTA(#REF!)</f>
        <v>1</v>
      </c>
      <c r="BI10" s="34">
        <f>COUNTA(#REF!)</f>
        <v>1</v>
      </c>
      <c r="BJ10" s="34">
        <f>COUNTA(#REF!)</f>
        <v>1</v>
      </c>
      <c r="BK10" s="34">
        <f>COUNTA(#REF!)</f>
        <v>1</v>
      </c>
      <c r="BL10" s="34">
        <f>COUNTA(#REF!)</f>
        <v>1</v>
      </c>
      <c r="BM10" s="34">
        <f>COUNTA(#REF!)</f>
        <v>1</v>
      </c>
      <c r="BN10" s="34">
        <f>COUNTA(#REF!)</f>
        <v>1</v>
      </c>
      <c r="BO10" s="34">
        <f>COUNTA(#REF!)</f>
        <v>1</v>
      </c>
      <c r="BP10" s="48">
        <f t="shared" si="15"/>
        <v>0</v>
      </c>
      <c r="BQ10" s="59"/>
      <c r="BR10" s="59"/>
      <c r="BS10" s="59"/>
      <c r="BT10" s="59"/>
      <c r="BU10" s="59"/>
      <c r="BV10" s="59"/>
      <c r="BW10" s="59"/>
      <c r="BX10" s="59"/>
    </row>
    <row r="11" spans="1:79" ht="22.5" customHeight="1" x14ac:dyDescent="0.2">
      <c r="A11" s="89" t="s">
        <v>12</v>
      </c>
      <c r="B11" s="83" t="s">
        <v>175</v>
      </c>
      <c r="C11" s="41" t="s">
        <v>41</v>
      </c>
      <c r="D11" s="41">
        <v>88</v>
      </c>
      <c r="E11" s="84" t="s">
        <v>35</v>
      </c>
      <c r="F11" s="67"/>
      <c r="G11" s="52"/>
      <c r="H11" s="52"/>
      <c r="I11" s="52"/>
      <c r="J11" s="42"/>
      <c r="K11" s="42"/>
      <c r="L11" s="66" t="str">
        <f t="shared" si="0"/>
        <v/>
      </c>
      <c r="M11" s="42"/>
      <c r="N11" s="42"/>
      <c r="O11" s="42"/>
      <c r="P11" s="42"/>
      <c r="Q11" s="68"/>
      <c r="R11" s="76"/>
      <c r="S11" s="42"/>
      <c r="T11" s="42"/>
      <c r="U11" s="68"/>
      <c r="V11" s="76"/>
      <c r="W11" s="42"/>
      <c r="X11" s="42"/>
      <c r="Y11" s="42"/>
      <c r="Z11" s="42" t="s">
        <v>35</v>
      </c>
      <c r="AA11" s="42"/>
      <c r="AB11" s="68"/>
      <c r="AC11" s="109" t="str">
        <f t="shared" si="14"/>
        <v/>
      </c>
      <c r="AD11" s="19"/>
      <c r="AE11" s="20"/>
      <c r="AF11" s="20"/>
      <c r="AG11" s="96"/>
      <c r="AH11" s="93">
        <f t="shared" si="1"/>
        <v>1</v>
      </c>
      <c r="AI11" s="11">
        <f t="shared" si="2"/>
        <v>1</v>
      </c>
      <c r="AJ11" s="11">
        <f t="shared" si="3"/>
        <v>0</v>
      </c>
      <c r="AK11" s="11">
        <f t="shared" si="4"/>
        <v>0</v>
      </c>
      <c r="AL11" s="11">
        <f t="shared" si="5"/>
        <v>0</v>
      </c>
      <c r="AM11" s="11">
        <f t="shared" si="6"/>
        <v>0</v>
      </c>
      <c r="AN11" s="11">
        <f t="shared" si="7"/>
        <v>0</v>
      </c>
      <c r="AO11" s="11">
        <f t="shared" si="8"/>
        <v>0</v>
      </c>
      <c r="AP11" s="11">
        <f t="shared" si="9"/>
        <v>0</v>
      </c>
      <c r="AQ11" s="11">
        <f>COUNTA(#REF!)</f>
        <v>1</v>
      </c>
      <c r="AR11" s="11">
        <f t="shared" si="10"/>
        <v>0</v>
      </c>
      <c r="AS11" s="11">
        <f>COUNTA(#REF!)</f>
        <v>1</v>
      </c>
      <c r="AT11" s="11">
        <f>COUNTA(#REF!)</f>
        <v>1</v>
      </c>
      <c r="AU11" s="11">
        <f>COUNTA(#REF!)</f>
        <v>1</v>
      </c>
      <c r="AV11" s="11">
        <f t="shared" si="11"/>
        <v>0</v>
      </c>
      <c r="AW11" s="11">
        <f t="shared" si="12"/>
        <v>0</v>
      </c>
      <c r="AX11" s="11">
        <f t="shared" si="13"/>
        <v>0</v>
      </c>
      <c r="AY11" s="11">
        <f>COUNTA(#REF!)</f>
        <v>1</v>
      </c>
      <c r="AZ11" s="11">
        <f>COUNTA(#REF!)</f>
        <v>1</v>
      </c>
      <c r="BA11" s="11">
        <f>COUNTA(#REF!)</f>
        <v>1</v>
      </c>
      <c r="BB11" s="11">
        <f>COUNTA(#REF!)</f>
        <v>1</v>
      </c>
      <c r="BC11" s="11">
        <f>COUNTA(#REF!)</f>
        <v>1</v>
      </c>
      <c r="BD11" s="11">
        <f>COUNTA(#REF!)</f>
        <v>1</v>
      </c>
      <c r="BE11" s="11">
        <f>COUNTA(#REF!)</f>
        <v>1</v>
      </c>
      <c r="BF11" s="11">
        <f>COUNTA(#REF!)</f>
        <v>1</v>
      </c>
      <c r="BG11" s="11">
        <f>COUNTA(#REF!)</f>
        <v>1</v>
      </c>
      <c r="BH11" s="11">
        <f>COUNTA(#REF!)</f>
        <v>1</v>
      </c>
      <c r="BI11" s="11">
        <f>COUNTA(#REF!)</f>
        <v>1</v>
      </c>
      <c r="BJ11" s="11">
        <f>COUNTA(#REF!)</f>
        <v>1</v>
      </c>
      <c r="BK11" s="11">
        <f>COUNTA(#REF!)</f>
        <v>1</v>
      </c>
      <c r="BL11" s="11">
        <f>COUNTA(#REF!)</f>
        <v>1</v>
      </c>
      <c r="BM11" s="11">
        <f>COUNTA(#REF!)</f>
        <v>1</v>
      </c>
      <c r="BN11" s="11">
        <f>COUNTA(#REF!)</f>
        <v>1</v>
      </c>
      <c r="BO11" s="11">
        <f>COUNTA(#REF!)</f>
        <v>1</v>
      </c>
      <c r="BP11" s="47">
        <f t="shared" si="15"/>
        <v>0</v>
      </c>
    </row>
    <row r="12" spans="1:79" s="35" customFormat="1" ht="22.5" customHeight="1" x14ac:dyDescent="0.2">
      <c r="A12" s="87" t="s">
        <v>13</v>
      </c>
      <c r="B12" s="81"/>
      <c r="C12" s="43"/>
      <c r="D12" s="43"/>
      <c r="E12" s="82"/>
      <c r="F12" s="69"/>
      <c r="G12" s="43"/>
      <c r="H12" s="43"/>
      <c r="I12" s="43"/>
      <c r="J12" s="44"/>
      <c r="K12" s="44"/>
      <c r="L12" s="66" t="str">
        <f t="shared" si="0"/>
        <v/>
      </c>
      <c r="M12" s="44"/>
      <c r="N12" s="44"/>
      <c r="O12" s="44"/>
      <c r="P12" s="44"/>
      <c r="Q12" s="70"/>
      <c r="R12" s="77"/>
      <c r="S12" s="44"/>
      <c r="T12" s="44"/>
      <c r="U12" s="70"/>
      <c r="V12" s="77"/>
      <c r="W12" s="44"/>
      <c r="X12" s="44"/>
      <c r="Y12" s="44"/>
      <c r="Z12" s="44"/>
      <c r="AA12" s="44" t="s">
        <v>35</v>
      </c>
      <c r="AB12" s="70"/>
      <c r="AC12" s="109" t="str">
        <f t="shared" si="14"/>
        <v/>
      </c>
      <c r="AD12" s="32"/>
      <c r="AE12" s="33"/>
      <c r="AF12" s="33"/>
      <c r="AG12" s="95"/>
      <c r="AH12" s="92">
        <f t="shared" si="1"/>
        <v>0</v>
      </c>
      <c r="AI12" s="34">
        <f t="shared" si="2"/>
        <v>0</v>
      </c>
      <c r="AJ12" s="34">
        <f t="shared" si="3"/>
        <v>0</v>
      </c>
      <c r="AK12" s="34">
        <f t="shared" si="4"/>
        <v>0</v>
      </c>
      <c r="AL12" s="34">
        <f t="shared" si="5"/>
        <v>0</v>
      </c>
      <c r="AM12" s="34">
        <f t="shared" si="6"/>
        <v>0</v>
      </c>
      <c r="AN12" s="34">
        <f t="shared" si="7"/>
        <v>0</v>
      </c>
      <c r="AO12" s="34">
        <f t="shared" si="8"/>
        <v>0</v>
      </c>
      <c r="AP12" s="34">
        <f t="shared" si="9"/>
        <v>0</v>
      </c>
      <c r="AQ12" s="34">
        <f>COUNTA(#REF!)</f>
        <v>1</v>
      </c>
      <c r="AR12" s="34">
        <f t="shared" si="10"/>
        <v>0</v>
      </c>
      <c r="AS12" s="34">
        <f>COUNTA(#REF!)</f>
        <v>1</v>
      </c>
      <c r="AT12" s="34">
        <f>COUNTA(#REF!)</f>
        <v>1</v>
      </c>
      <c r="AU12" s="34">
        <f>COUNTA(#REF!)</f>
        <v>1</v>
      </c>
      <c r="AV12" s="34">
        <f t="shared" si="11"/>
        <v>0</v>
      </c>
      <c r="AW12" s="34">
        <f t="shared" si="12"/>
        <v>0</v>
      </c>
      <c r="AX12" s="34">
        <f t="shared" si="13"/>
        <v>0</v>
      </c>
      <c r="AY12" s="34">
        <f>COUNTA(#REF!)</f>
        <v>1</v>
      </c>
      <c r="AZ12" s="34">
        <f>COUNTA(#REF!)</f>
        <v>1</v>
      </c>
      <c r="BA12" s="34">
        <f>COUNTA(#REF!)</f>
        <v>1</v>
      </c>
      <c r="BB12" s="34">
        <f>COUNTA(#REF!)</f>
        <v>1</v>
      </c>
      <c r="BC12" s="34">
        <f>COUNTA(#REF!)</f>
        <v>1</v>
      </c>
      <c r="BD12" s="34">
        <f>COUNTA(#REF!)</f>
        <v>1</v>
      </c>
      <c r="BE12" s="34">
        <f>COUNTA(#REF!)</f>
        <v>1</v>
      </c>
      <c r="BF12" s="34">
        <f>COUNTA(#REF!)</f>
        <v>1</v>
      </c>
      <c r="BG12" s="34">
        <f>COUNTA(#REF!)</f>
        <v>1</v>
      </c>
      <c r="BH12" s="34">
        <f>COUNTA(#REF!)</f>
        <v>1</v>
      </c>
      <c r="BI12" s="34">
        <f>COUNTA(#REF!)</f>
        <v>1</v>
      </c>
      <c r="BJ12" s="34">
        <f>COUNTA(#REF!)</f>
        <v>1</v>
      </c>
      <c r="BK12" s="34">
        <f>COUNTA(#REF!)</f>
        <v>1</v>
      </c>
      <c r="BL12" s="34">
        <f>COUNTA(#REF!)</f>
        <v>1</v>
      </c>
      <c r="BM12" s="34">
        <f>COUNTA(#REF!)</f>
        <v>1</v>
      </c>
      <c r="BN12" s="34">
        <f>COUNTA(#REF!)</f>
        <v>1</v>
      </c>
      <c r="BO12" s="34">
        <f>COUNTA(#REF!)</f>
        <v>1</v>
      </c>
      <c r="BP12" s="48">
        <f t="shared" si="15"/>
        <v>0</v>
      </c>
      <c r="BQ12" s="59"/>
      <c r="BR12" s="59"/>
      <c r="BS12" s="59"/>
      <c r="BT12" s="59"/>
      <c r="BU12" s="59"/>
      <c r="BV12" s="59"/>
      <c r="BW12" s="59"/>
      <c r="BX12" s="59"/>
    </row>
    <row r="13" spans="1:79" ht="22.5" customHeight="1" x14ac:dyDescent="0.2">
      <c r="A13" s="89" t="s">
        <v>14</v>
      </c>
      <c r="B13" s="83"/>
      <c r="C13" s="41"/>
      <c r="D13" s="41"/>
      <c r="E13" s="84"/>
      <c r="F13" s="67"/>
      <c r="G13" s="52"/>
      <c r="H13" s="52"/>
      <c r="I13" s="52"/>
      <c r="J13" s="42"/>
      <c r="K13" s="42"/>
      <c r="L13" s="66" t="str">
        <f t="shared" si="0"/>
        <v/>
      </c>
      <c r="M13" s="42"/>
      <c r="N13" s="42"/>
      <c r="O13" s="42"/>
      <c r="P13" s="42"/>
      <c r="Q13" s="68"/>
      <c r="R13" s="76"/>
      <c r="S13" s="42"/>
      <c r="T13" s="42"/>
      <c r="U13" s="68"/>
      <c r="V13" s="76"/>
      <c r="W13" s="42"/>
      <c r="X13" s="42"/>
      <c r="Y13" s="42"/>
      <c r="Z13" s="42"/>
      <c r="AA13" s="42"/>
      <c r="AB13" s="68" t="s">
        <v>35</v>
      </c>
      <c r="AC13" s="109" t="str">
        <f t="shared" si="14"/>
        <v/>
      </c>
      <c r="AD13" s="19"/>
      <c r="AE13" s="20"/>
      <c r="AF13" s="20"/>
      <c r="AG13" s="96"/>
      <c r="AH13" s="93">
        <f t="shared" si="1"/>
        <v>0</v>
      </c>
      <c r="AI13" s="11">
        <f t="shared" si="2"/>
        <v>0</v>
      </c>
      <c r="AJ13" s="11">
        <f t="shared" si="3"/>
        <v>0</v>
      </c>
      <c r="AK13" s="11">
        <f t="shared" si="4"/>
        <v>0</v>
      </c>
      <c r="AL13" s="11">
        <f t="shared" si="5"/>
        <v>0</v>
      </c>
      <c r="AM13" s="11">
        <f t="shared" si="6"/>
        <v>0</v>
      </c>
      <c r="AN13" s="11">
        <f t="shared" si="7"/>
        <v>0</v>
      </c>
      <c r="AO13" s="11">
        <f t="shared" si="8"/>
        <v>0</v>
      </c>
      <c r="AP13" s="11">
        <f t="shared" si="9"/>
        <v>0</v>
      </c>
      <c r="AQ13" s="11">
        <f>COUNTA(#REF!)</f>
        <v>1</v>
      </c>
      <c r="AR13" s="11">
        <f t="shared" si="10"/>
        <v>0</v>
      </c>
      <c r="AS13" s="11">
        <f>COUNTA(#REF!)</f>
        <v>1</v>
      </c>
      <c r="AT13" s="11">
        <f>COUNTA(#REF!)</f>
        <v>1</v>
      </c>
      <c r="AU13" s="11">
        <f>COUNTA(#REF!)</f>
        <v>1</v>
      </c>
      <c r="AV13" s="11">
        <f t="shared" si="11"/>
        <v>0</v>
      </c>
      <c r="AW13" s="11">
        <f t="shared" si="12"/>
        <v>0</v>
      </c>
      <c r="AX13" s="11">
        <f t="shared" si="13"/>
        <v>0</v>
      </c>
      <c r="AY13" s="11">
        <f>COUNTA(#REF!)</f>
        <v>1</v>
      </c>
      <c r="AZ13" s="11">
        <f>COUNTA(#REF!)</f>
        <v>1</v>
      </c>
      <c r="BA13" s="11">
        <f>COUNTA(#REF!)</f>
        <v>1</v>
      </c>
      <c r="BB13" s="11">
        <f>COUNTA(#REF!)</f>
        <v>1</v>
      </c>
      <c r="BC13" s="11">
        <f>COUNTA(#REF!)</f>
        <v>1</v>
      </c>
      <c r="BD13" s="11">
        <f>COUNTA(#REF!)</f>
        <v>1</v>
      </c>
      <c r="BE13" s="11">
        <f>COUNTA(#REF!)</f>
        <v>1</v>
      </c>
      <c r="BF13" s="11">
        <f>COUNTA(#REF!)</f>
        <v>1</v>
      </c>
      <c r="BG13" s="11">
        <f>COUNTA(#REF!)</f>
        <v>1</v>
      </c>
      <c r="BH13" s="11">
        <f>COUNTA(#REF!)</f>
        <v>1</v>
      </c>
      <c r="BI13" s="11">
        <f>COUNTA(#REF!)</f>
        <v>1</v>
      </c>
      <c r="BJ13" s="11">
        <f>COUNTA(#REF!)</f>
        <v>1</v>
      </c>
      <c r="BK13" s="11">
        <f>COUNTA(#REF!)</f>
        <v>1</v>
      </c>
      <c r="BL13" s="11">
        <f>COUNTA(#REF!)</f>
        <v>1</v>
      </c>
      <c r="BM13" s="11">
        <f>COUNTA(#REF!)</f>
        <v>1</v>
      </c>
      <c r="BN13" s="11">
        <f>COUNTA(#REF!)</f>
        <v>1</v>
      </c>
      <c r="BO13" s="11">
        <f>COUNTA(#REF!)</f>
        <v>1</v>
      </c>
      <c r="BP13" s="47">
        <f t="shared" si="15"/>
        <v>0</v>
      </c>
    </row>
    <row r="14" spans="1:79" s="35" customFormat="1" ht="22.5" customHeight="1" x14ac:dyDescent="0.2">
      <c r="A14" s="87" t="s">
        <v>15</v>
      </c>
      <c r="B14" s="81"/>
      <c r="C14" s="43"/>
      <c r="D14" s="43"/>
      <c r="E14" s="82"/>
      <c r="F14" s="69"/>
      <c r="G14" s="43"/>
      <c r="H14" s="43"/>
      <c r="I14" s="43"/>
      <c r="J14" s="44"/>
      <c r="K14" s="44"/>
      <c r="L14" s="66" t="str">
        <f t="shared" si="0"/>
        <v/>
      </c>
      <c r="M14" s="44"/>
      <c r="N14" s="44"/>
      <c r="O14" s="44"/>
      <c r="P14" s="44"/>
      <c r="Q14" s="70"/>
      <c r="R14" s="77"/>
      <c r="S14" s="44"/>
      <c r="T14" s="44"/>
      <c r="U14" s="70"/>
      <c r="V14" s="77"/>
      <c r="W14" s="44"/>
      <c r="X14" s="44"/>
      <c r="Y14" s="44"/>
      <c r="Z14" s="44"/>
      <c r="AA14" s="44"/>
      <c r="AB14" s="70"/>
      <c r="AC14" s="109" t="str">
        <f t="shared" si="14"/>
        <v/>
      </c>
      <c r="AD14" s="32"/>
      <c r="AE14" s="33"/>
      <c r="AF14" s="33"/>
      <c r="AG14" s="95"/>
      <c r="AH14" s="92">
        <f t="shared" si="1"/>
        <v>0</v>
      </c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0</v>
      </c>
      <c r="AN14" s="34">
        <f t="shared" si="7"/>
        <v>0</v>
      </c>
      <c r="AO14" s="34">
        <f t="shared" si="8"/>
        <v>0</v>
      </c>
      <c r="AP14" s="34">
        <f t="shared" si="9"/>
        <v>0</v>
      </c>
      <c r="AQ14" s="34">
        <f>COUNTA(#REF!)</f>
        <v>1</v>
      </c>
      <c r="AR14" s="34">
        <f t="shared" si="10"/>
        <v>0</v>
      </c>
      <c r="AS14" s="34">
        <f>COUNTA(#REF!)</f>
        <v>1</v>
      </c>
      <c r="AT14" s="34">
        <f>COUNTA(#REF!)</f>
        <v>1</v>
      </c>
      <c r="AU14" s="34">
        <f>COUNTA(#REF!)</f>
        <v>1</v>
      </c>
      <c r="AV14" s="34">
        <f t="shared" si="11"/>
        <v>0</v>
      </c>
      <c r="AW14" s="34">
        <f t="shared" si="12"/>
        <v>0</v>
      </c>
      <c r="AX14" s="34">
        <f t="shared" si="13"/>
        <v>0</v>
      </c>
      <c r="AY14" s="34">
        <f>COUNTA(#REF!)</f>
        <v>1</v>
      </c>
      <c r="AZ14" s="34">
        <f>COUNTA(#REF!)</f>
        <v>1</v>
      </c>
      <c r="BA14" s="34">
        <f>COUNTA(#REF!)</f>
        <v>1</v>
      </c>
      <c r="BB14" s="34">
        <f>COUNTA(#REF!)</f>
        <v>1</v>
      </c>
      <c r="BC14" s="34">
        <f>COUNTA(#REF!)</f>
        <v>1</v>
      </c>
      <c r="BD14" s="34">
        <f>COUNTA(#REF!)</f>
        <v>1</v>
      </c>
      <c r="BE14" s="34">
        <f>COUNTA(#REF!)</f>
        <v>1</v>
      </c>
      <c r="BF14" s="34">
        <f>COUNTA(#REF!)</f>
        <v>1</v>
      </c>
      <c r="BG14" s="34">
        <f>COUNTA(#REF!)</f>
        <v>1</v>
      </c>
      <c r="BH14" s="34">
        <f>COUNTA(#REF!)</f>
        <v>1</v>
      </c>
      <c r="BI14" s="34">
        <f>COUNTA(#REF!)</f>
        <v>1</v>
      </c>
      <c r="BJ14" s="34">
        <f>COUNTA(#REF!)</f>
        <v>1</v>
      </c>
      <c r="BK14" s="34">
        <f>COUNTA(#REF!)</f>
        <v>1</v>
      </c>
      <c r="BL14" s="34">
        <f>COUNTA(#REF!)</f>
        <v>1</v>
      </c>
      <c r="BM14" s="34">
        <f>COUNTA(#REF!)</f>
        <v>1</v>
      </c>
      <c r="BN14" s="34">
        <f>COUNTA(#REF!)</f>
        <v>1</v>
      </c>
      <c r="BO14" s="34">
        <f>COUNTA(#REF!)</f>
        <v>1</v>
      </c>
      <c r="BP14" s="48">
        <f t="shared" si="15"/>
        <v>0</v>
      </c>
      <c r="BQ14" s="59"/>
      <c r="BR14" s="59"/>
      <c r="BS14" s="59"/>
      <c r="BT14" s="59"/>
      <c r="BU14" s="59"/>
      <c r="BV14" s="59"/>
      <c r="BW14" s="59"/>
      <c r="BX14" s="59"/>
    </row>
    <row r="15" spans="1:79" ht="22.5" customHeight="1" x14ac:dyDescent="0.2">
      <c r="A15" s="89" t="s">
        <v>16</v>
      </c>
      <c r="B15" s="83"/>
      <c r="C15" s="41"/>
      <c r="D15" s="41"/>
      <c r="E15" s="84"/>
      <c r="F15" s="67"/>
      <c r="G15" s="52"/>
      <c r="H15" s="52"/>
      <c r="I15" s="52"/>
      <c r="J15" s="42"/>
      <c r="K15" s="42"/>
      <c r="L15" s="66" t="str">
        <f t="shared" si="0"/>
        <v/>
      </c>
      <c r="M15" s="42"/>
      <c r="N15" s="42"/>
      <c r="O15" s="42"/>
      <c r="P15" s="42"/>
      <c r="Q15" s="68"/>
      <c r="R15" s="76"/>
      <c r="S15" s="42"/>
      <c r="T15" s="42"/>
      <c r="U15" s="68"/>
      <c r="V15" s="76"/>
      <c r="W15" s="42"/>
      <c r="X15" s="42"/>
      <c r="Y15" s="42"/>
      <c r="Z15" s="42"/>
      <c r="AA15" s="42"/>
      <c r="AB15" s="68"/>
      <c r="AC15" s="109" t="str">
        <f t="shared" si="14"/>
        <v/>
      </c>
      <c r="AD15" s="19"/>
      <c r="AE15" s="20"/>
      <c r="AF15" s="20"/>
      <c r="AG15" s="96"/>
      <c r="AH15" s="93">
        <f t="shared" si="1"/>
        <v>0</v>
      </c>
      <c r="AI15" s="11">
        <f t="shared" si="2"/>
        <v>0</v>
      </c>
      <c r="AJ15" s="11">
        <f t="shared" si="3"/>
        <v>0</v>
      </c>
      <c r="AK15" s="11">
        <f t="shared" si="4"/>
        <v>0</v>
      </c>
      <c r="AL15" s="11">
        <f t="shared" si="5"/>
        <v>0</v>
      </c>
      <c r="AM15" s="11">
        <f t="shared" si="6"/>
        <v>0</v>
      </c>
      <c r="AN15" s="11">
        <f t="shared" si="7"/>
        <v>0</v>
      </c>
      <c r="AO15" s="11">
        <f t="shared" si="8"/>
        <v>0</v>
      </c>
      <c r="AP15" s="11">
        <f t="shared" si="9"/>
        <v>0</v>
      </c>
      <c r="AQ15" s="11">
        <f>COUNTA(#REF!)</f>
        <v>1</v>
      </c>
      <c r="AR15" s="11">
        <f t="shared" si="10"/>
        <v>0</v>
      </c>
      <c r="AS15" s="11">
        <f>COUNTA(#REF!)</f>
        <v>1</v>
      </c>
      <c r="AT15" s="11">
        <f>COUNTA(#REF!)</f>
        <v>1</v>
      </c>
      <c r="AU15" s="11">
        <f>COUNTA(#REF!)</f>
        <v>1</v>
      </c>
      <c r="AV15" s="11">
        <f t="shared" si="11"/>
        <v>0</v>
      </c>
      <c r="AW15" s="11">
        <f t="shared" si="12"/>
        <v>0</v>
      </c>
      <c r="AX15" s="11">
        <f t="shared" si="13"/>
        <v>0</v>
      </c>
      <c r="AY15" s="11">
        <f>COUNTA(#REF!)</f>
        <v>1</v>
      </c>
      <c r="AZ15" s="11">
        <f>COUNTA(#REF!)</f>
        <v>1</v>
      </c>
      <c r="BA15" s="11">
        <f>COUNTA(#REF!)</f>
        <v>1</v>
      </c>
      <c r="BB15" s="11">
        <f>COUNTA(#REF!)</f>
        <v>1</v>
      </c>
      <c r="BC15" s="11">
        <f>COUNTA(#REF!)</f>
        <v>1</v>
      </c>
      <c r="BD15" s="11">
        <f>COUNTA(#REF!)</f>
        <v>1</v>
      </c>
      <c r="BE15" s="11">
        <f>COUNTA(#REF!)</f>
        <v>1</v>
      </c>
      <c r="BF15" s="11">
        <f>COUNTA(#REF!)</f>
        <v>1</v>
      </c>
      <c r="BG15" s="11">
        <f>COUNTA(#REF!)</f>
        <v>1</v>
      </c>
      <c r="BH15" s="11">
        <f>COUNTA(#REF!)</f>
        <v>1</v>
      </c>
      <c r="BI15" s="11">
        <f>COUNTA(#REF!)</f>
        <v>1</v>
      </c>
      <c r="BJ15" s="11">
        <f>COUNTA(#REF!)</f>
        <v>1</v>
      </c>
      <c r="BK15" s="11">
        <f>COUNTA(#REF!)</f>
        <v>1</v>
      </c>
      <c r="BL15" s="11">
        <f>COUNTA(#REF!)</f>
        <v>1</v>
      </c>
      <c r="BM15" s="11">
        <f>COUNTA(#REF!)</f>
        <v>1</v>
      </c>
      <c r="BN15" s="11">
        <f>COUNTA(#REF!)</f>
        <v>1</v>
      </c>
      <c r="BO15" s="11">
        <f>COUNTA(#REF!)</f>
        <v>1</v>
      </c>
      <c r="BP15" s="47">
        <f t="shared" si="15"/>
        <v>0</v>
      </c>
    </row>
    <row r="16" spans="1:79" s="35" customFormat="1" ht="22.5" customHeight="1" x14ac:dyDescent="0.2">
      <c r="A16" s="87" t="s">
        <v>17</v>
      </c>
      <c r="B16" s="81"/>
      <c r="C16" s="43"/>
      <c r="D16" s="43"/>
      <c r="E16" s="82"/>
      <c r="F16" s="69"/>
      <c r="G16" s="43"/>
      <c r="H16" s="43"/>
      <c r="I16" s="43"/>
      <c r="J16" s="44"/>
      <c r="K16" s="44"/>
      <c r="L16" s="66" t="str">
        <f t="shared" si="0"/>
        <v/>
      </c>
      <c r="M16" s="44"/>
      <c r="N16" s="44"/>
      <c r="O16" s="44"/>
      <c r="P16" s="44"/>
      <c r="Q16" s="70"/>
      <c r="R16" s="77"/>
      <c r="S16" s="44"/>
      <c r="T16" s="44"/>
      <c r="U16" s="70"/>
      <c r="V16" s="77"/>
      <c r="W16" s="44"/>
      <c r="X16" s="44"/>
      <c r="Y16" s="44"/>
      <c r="Z16" s="44"/>
      <c r="AA16" s="44"/>
      <c r="AB16" s="70"/>
      <c r="AC16" s="109" t="str">
        <f t="shared" si="14"/>
        <v/>
      </c>
      <c r="AD16" s="32"/>
      <c r="AE16" s="33"/>
      <c r="AF16" s="33"/>
      <c r="AG16" s="95"/>
      <c r="AH16" s="92">
        <f t="shared" si="1"/>
        <v>0</v>
      </c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N16" s="34">
        <f t="shared" si="7"/>
        <v>0</v>
      </c>
      <c r="AO16" s="34">
        <f t="shared" si="8"/>
        <v>0</v>
      </c>
      <c r="AP16" s="34">
        <f t="shared" si="9"/>
        <v>0</v>
      </c>
      <c r="AQ16" s="34">
        <f>COUNTA(#REF!)</f>
        <v>1</v>
      </c>
      <c r="AR16" s="34">
        <f t="shared" si="10"/>
        <v>0</v>
      </c>
      <c r="AS16" s="34">
        <f>COUNTA(#REF!)</f>
        <v>1</v>
      </c>
      <c r="AT16" s="34">
        <f>COUNTA(#REF!)</f>
        <v>1</v>
      </c>
      <c r="AU16" s="34">
        <f>COUNTA(#REF!)</f>
        <v>1</v>
      </c>
      <c r="AV16" s="34">
        <f t="shared" si="11"/>
        <v>0</v>
      </c>
      <c r="AW16" s="34">
        <f t="shared" si="12"/>
        <v>0</v>
      </c>
      <c r="AX16" s="34">
        <f t="shared" si="13"/>
        <v>0</v>
      </c>
      <c r="AY16" s="34">
        <f>COUNTA(#REF!)</f>
        <v>1</v>
      </c>
      <c r="AZ16" s="34">
        <f>COUNTA(#REF!)</f>
        <v>1</v>
      </c>
      <c r="BA16" s="34">
        <f>COUNTA(#REF!)</f>
        <v>1</v>
      </c>
      <c r="BB16" s="34">
        <f>COUNTA(#REF!)</f>
        <v>1</v>
      </c>
      <c r="BC16" s="34">
        <f>COUNTA(#REF!)</f>
        <v>1</v>
      </c>
      <c r="BD16" s="34">
        <f>COUNTA(#REF!)</f>
        <v>1</v>
      </c>
      <c r="BE16" s="34">
        <f>COUNTA(#REF!)</f>
        <v>1</v>
      </c>
      <c r="BF16" s="34">
        <f>COUNTA(#REF!)</f>
        <v>1</v>
      </c>
      <c r="BG16" s="34">
        <f>COUNTA(#REF!)</f>
        <v>1</v>
      </c>
      <c r="BH16" s="34">
        <f>COUNTA(#REF!)</f>
        <v>1</v>
      </c>
      <c r="BI16" s="34">
        <f>COUNTA(#REF!)</f>
        <v>1</v>
      </c>
      <c r="BJ16" s="34">
        <f>COUNTA(#REF!)</f>
        <v>1</v>
      </c>
      <c r="BK16" s="34">
        <f>COUNTA(#REF!)</f>
        <v>1</v>
      </c>
      <c r="BL16" s="34">
        <f>COUNTA(#REF!)</f>
        <v>1</v>
      </c>
      <c r="BM16" s="34">
        <f>COUNTA(#REF!)</f>
        <v>1</v>
      </c>
      <c r="BN16" s="34">
        <f>COUNTA(#REF!)</f>
        <v>1</v>
      </c>
      <c r="BO16" s="34">
        <f>COUNTA(#REF!)</f>
        <v>1</v>
      </c>
      <c r="BP16" s="48">
        <f t="shared" si="15"/>
        <v>0</v>
      </c>
      <c r="BQ16" s="59"/>
      <c r="BR16" s="59"/>
      <c r="BS16" s="59"/>
      <c r="BT16" s="59"/>
      <c r="BU16" s="59"/>
      <c r="BV16" s="59"/>
      <c r="BW16" s="59"/>
      <c r="BX16" s="59"/>
    </row>
    <row r="17" spans="1:76" ht="22.5" customHeight="1" x14ac:dyDescent="0.2">
      <c r="A17" s="89" t="s">
        <v>18</v>
      </c>
      <c r="B17" s="83"/>
      <c r="C17" s="41"/>
      <c r="D17" s="41"/>
      <c r="E17" s="84"/>
      <c r="F17" s="67"/>
      <c r="G17" s="52"/>
      <c r="H17" s="52"/>
      <c r="I17" s="52"/>
      <c r="J17" s="42"/>
      <c r="K17" s="42"/>
      <c r="L17" s="66" t="str">
        <f t="shared" si="0"/>
        <v/>
      </c>
      <c r="M17" s="42"/>
      <c r="N17" s="42"/>
      <c r="O17" s="42"/>
      <c r="P17" s="42"/>
      <c r="Q17" s="68"/>
      <c r="R17" s="76"/>
      <c r="S17" s="42"/>
      <c r="T17" s="42"/>
      <c r="U17" s="68"/>
      <c r="V17" s="76"/>
      <c r="W17" s="42"/>
      <c r="X17" s="42"/>
      <c r="Y17" s="42"/>
      <c r="Z17" s="42"/>
      <c r="AA17" s="42"/>
      <c r="AB17" s="68"/>
      <c r="AC17" s="109" t="str">
        <f t="shared" si="14"/>
        <v/>
      </c>
      <c r="AD17" s="19"/>
      <c r="AE17" s="20"/>
      <c r="AF17" s="20"/>
      <c r="AG17" s="96"/>
      <c r="AH17" s="93">
        <f t="shared" si="1"/>
        <v>0</v>
      </c>
      <c r="AI17" s="11">
        <f t="shared" si="2"/>
        <v>0</v>
      </c>
      <c r="AJ17" s="11">
        <f t="shared" si="3"/>
        <v>0</v>
      </c>
      <c r="AK17" s="11">
        <f t="shared" si="4"/>
        <v>0</v>
      </c>
      <c r="AL17" s="11">
        <f t="shared" si="5"/>
        <v>0</v>
      </c>
      <c r="AM17" s="11">
        <f t="shared" si="6"/>
        <v>0</v>
      </c>
      <c r="AN17" s="11">
        <f t="shared" si="7"/>
        <v>0</v>
      </c>
      <c r="AO17" s="11">
        <f t="shared" si="8"/>
        <v>0</v>
      </c>
      <c r="AP17" s="11">
        <f t="shared" si="9"/>
        <v>0</v>
      </c>
      <c r="AQ17" s="11">
        <f>COUNTA(#REF!)</f>
        <v>1</v>
      </c>
      <c r="AR17" s="11">
        <f t="shared" si="10"/>
        <v>0</v>
      </c>
      <c r="AS17" s="11">
        <f>COUNTA(#REF!)</f>
        <v>1</v>
      </c>
      <c r="AT17" s="11">
        <f>COUNTA(#REF!)</f>
        <v>1</v>
      </c>
      <c r="AU17" s="11">
        <f>COUNTA(#REF!)</f>
        <v>1</v>
      </c>
      <c r="AV17" s="11">
        <f t="shared" si="11"/>
        <v>0</v>
      </c>
      <c r="AW17" s="11">
        <f t="shared" si="12"/>
        <v>0</v>
      </c>
      <c r="AX17" s="11">
        <f t="shared" si="13"/>
        <v>0</v>
      </c>
      <c r="AY17" s="11">
        <f>COUNTA(#REF!)</f>
        <v>1</v>
      </c>
      <c r="AZ17" s="11">
        <f>COUNTA(#REF!)</f>
        <v>1</v>
      </c>
      <c r="BA17" s="11">
        <f>COUNTA(#REF!)</f>
        <v>1</v>
      </c>
      <c r="BB17" s="11">
        <f>COUNTA(#REF!)</f>
        <v>1</v>
      </c>
      <c r="BC17" s="11">
        <f>COUNTA(#REF!)</f>
        <v>1</v>
      </c>
      <c r="BD17" s="11">
        <f>COUNTA(#REF!)</f>
        <v>1</v>
      </c>
      <c r="BE17" s="11">
        <f>COUNTA(#REF!)</f>
        <v>1</v>
      </c>
      <c r="BF17" s="11">
        <f>COUNTA(#REF!)</f>
        <v>1</v>
      </c>
      <c r="BG17" s="11">
        <f>COUNTA(#REF!)</f>
        <v>1</v>
      </c>
      <c r="BH17" s="11">
        <f>COUNTA(#REF!)</f>
        <v>1</v>
      </c>
      <c r="BI17" s="11">
        <f>COUNTA(#REF!)</f>
        <v>1</v>
      </c>
      <c r="BJ17" s="11">
        <f>COUNTA(#REF!)</f>
        <v>1</v>
      </c>
      <c r="BK17" s="11">
        <f>COUNTA(#REF!)</f>
        <v>1</v>
      </c>
      <c r="BL17" s="11">
        <f>COUNTA(#REF!)</f>
        <v>1</v>
      </c>
      <c r="BM17" s="11">
        <f>COUNTA(#REF!)</f>
        <v>1</v>
      </c>
      <c r="BN17" s="11">
        <f>COUNTA(#REF!)</f>
        <v>1</v>
      </c>
      <c r="BO17" s="11">
        <f>COUNTA(#REF!)</f>
        <v>1</v>
      </c>
      <c r="BP17" s="47">
        <f t="shared" si="15"/>
        <v>0</v>
      </c>
    </row>
    <row r="18" spans="1:76" s="35" customFormat="1" ht="22.5" customHeight="1" x14ac:dyDescent="0.2">
      <c r="A18" s="87" t="s">
        <v>19</v>
      </c>
      <c r="B18" s="81"/>
      <c r="C18" s="43"/>
      <c r="D18" s="43"/>
      <c r="E18" s="82"/>
      <c r="F18" s="69"/>
      <c r="G18" s="43"/>
      <c r="H18" s="43"/>
      <c r="I18" s="43"/>
      <c r="J18" s="44"/>
      <c r="K18" s="44"/>
      <c r="L18" s="66" t="str">
        <f t="shared" si="0"/>
        <v/>
      </c>
      <c r="M18" s="44"/>
      <c r="N18" s="44"/>
      <c r="O18" s="44"/>
      <c r="P18" s="44"/>
      <c r="Q18" s="70"/>
      <c r="R18" s="77"/>
      <c r="S18" s="44"/>
      <c r="T18" s="44"/>
      <c r="U18" s="70"/>
      <c r="V18" s="77"/>
      <c r="W18" s="44"/>
      <c r="X18" s="44"/>
      <c r="Y18" s="44"/>
      <c r="Z18" s="44"/>
      <c r="AA18" s="44"/>
      <c r="AB18" s="70"/>
      <c r="AC18" s="109" t="str">
        <f t="shared" si="14"/>
        <v/>
      </c>
      <c r="AD18" s="32"/>
      <c r="AE18" s="33"/>
      <c r="AF18" s="33"/>
      <c r="AG18" s="95"/>
      <c r="AH18" s="92">
        <f t="shared" si="1"/>
        <v>0</v>
      </c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  <c r="AN18" s="34">
        <f t="shared" si="7"/>
        <v>0</v>
      </c>
      <c r="AO18" s="34">
        <f t="shared" si="8"/>
        <v>0</v>
      </c>
      <c r="AP18" s="34">
        <f t="shared" si="9"/>
        <v>0</v>
      </c>
      <c r="AQ18" s="34">
        <f>COUNTA(#REF!)</f>
        <v>1</v>
      </c>
      <c r="AR18" s="34">
        <f t="shared" si="10"/>
        <v>0</v>
      </c>
      <c r="AS18" s="34">
        <f>COUNTA(#REF!)</f>
        <v>1</v>
      </c>
      <c r="AT18" s="34">
        <f>COUNTA(#REF!)</f>
        <v>1</v>
      </c>
      <c r="AU18" s="34">
        <f>COUNTA(#REF!)</f>
        <v>1</v>
      </c>
      <c r="AV18" s="34">
        <f t="shared" si="11"/>
        <v>0</v>
      </c>
      <c r="AW18" s="34">
        <f t="shared" si="12"/>
        <v>0</v>
      </c>
      <c r="AX18" s="34">
        <f t="shared" si="13"/>
        <v>0</v>
      </c>
      <c r="AY18" s="34">
        <f>COUNTA(#REF!)</f>
        <v>1</v>
      </c>
      <c r="AZ18" s="34">
        <f>COUNTA(#REF!)</f>
        <v>1</v>
      </c>
      <c r="BA18" s="34">
        <f>COUNTA(#REF!)</f>
        <v>1</v>
      </c>
      <c r="BB18" s="34">
        <f>COUNTA(#REF!)</f>
        <v>1</v>
      </c>
      <c r="BC18" s="34">
        <f>COUNTA(#REF!)</f>
        <v>1</v>
      </c>
      <c r="BD18" s="34">
        <f>COUNTA(#REF!)</f>
        <v>1</v>
      </c>
      <c r="BE18" s="34">
        <f>COUNTA(#REF!)</f>
        <v>1</v>
      </c>
      <c r="BF18" s="34">
        <f>COUNTA(#REF!)</f>
        <v>1</v>
      </c>
      <c r="BG18" s="34">
        <f>COUNTA(#REF!)</f>
        <v>1</v>
      </c>
      <c r="BH18" s="34">
        <f>COUNTA(#REF!)</f>
        <v>1</v>
      </c>
      <c r="BI18" s="34">
        <f>COUNTA(#REF!)</f>
        <v>1</v>
      </c>
      <c r="BJ18" s="34">
        <f>COUNTA(#REF!)</f>
        <v>1</v>
      </c>
      <c r="BK18" s="34">
        <f>COUNTA(#REF!)</f>
        <v>1</v>
      </c>
      <c r="BL18" s="34">
        <f>COUNTA(#REF!)</f>
        <v>1</v>
      </c>
      <c r="BM18" s="34">
        <f>COUNTA(#REF!)</f>
        <v>1</v>
      </c>
      <c r="BN18" s="34">
        <f>COUNTA(#REF!)</f>
        <v>1</v>
      </c>
      <c r="BO18" s="34">
        <f>COUNTA(#REF!)</f>
        <v>1</v>
      </c>
      <c r="BP18" s="48">
        <f t="shared" si="15"/>
        <v>0</v>
      </c>
      <c r="BQ18" s="59"/>
      <c r="BR18" s="59"/>
      <c r="BS18" s="59"/>
      <c r="BT18" s="59"/>
      <c r="BU18" s="59"/>
      <c r="BV18" s="59"/>
      <c r="BW18" s="59"/>
      <c r="BX18" s="59"/>
    </row>
    <row r="19" spans="1:76" ht="22.5" customHeight="1" x14ac:dyDescent="0.2">
      <c r="A19" s="89" t="s">
        <v>20</v>
      </c>
      <c r="B19" s="83"/>
      <c r="C19" s="41"/>
      <c r="D19" s="41"/>
      <c r="E19" s="84"/>
      <c r="F19" s="67"/>
      <c r="G19" s="52"/>
      <c r="H19" s="52"/>
      <c r="I19" s="52"/>
      <c r="J19" s="42"/>
      <c r="K19" s="42"/>
      <c r="L19" s="66" t="str">
        <f t="shared" si="0"/>
        <v/>
      </c>
      <c r="M19" s="42"/>
      <c r="N19" s="42"/>
      <c r="O19" s="42"/>
      <c r="P19" s="42"/>
      <c r="Q19" s="68"/>
      <c r="R19" s="76"/>
      <c r="S19" s="42"/>
      <c r="T19" s="42"/>
      <c r="U19" s="68"/>
      <c r="V19" s="76"/>
      <c r="W19" s="42"/>
      <c r="X19" s="42"/>
      <c r="Y19" s="42"/>
      <c r="Z19" s="42"/>
      <c r="AA19" s="42"/>
      <c r="AB19" s="68"/>
      <c r="AC19" s="109" t="str">
        <f t="shared" si="14"/>
        <v/>
      </c>
      <c r="AD19" s="19"/>
      <c r="AE19" s="20"/>
      <c r="AF19" s="20"/>
      <c r="AG19" s="96"/>
      <c r="AH19" s="93">
        <f t="shared" si="1"/>
        <v>0</v>
      </c>
      <c r="AI19" s="11">
        <f t="shared" si="2"/>
        <v>0</v>
      </c>
      <c r="AJ19" s="11">
        <f t="shared" si="3"/>
        <v>0</v>
      </c>
      <c r="AK19" s="11">
        <f t="shared" si="4"/>
        <v>0</v>
      </c>
      <c r="AL19" s="11">
        <f t="shared" si="5"/>
        <v>0</v>
      </c>
      <c r="AM19" s="11">
        <f t="shared" si="6"/>
        <v>0</v>
      </c>
      <c r="AN19" s="11">
        <f t="shared" si="7"/>
        <v>0</v>
      </c>
      <c r="AO19" s="11">
        <f t="shared" si="8"/>
        <v>0</v>
      </c>
      <c r="AP19" s="11">
        <f t="shared" si="9"/>
        <v>0</v>
      </c>
      <c r="AQ19" s="11">
        <f>COUNTA(#REF!)</f>
        <v>1</v>
      </c>
      <c r="AR19" s="11">
        <f t="shared" si="10"/>
        <v>0</v>
      </c>
      <c r="AS19" s="11">
        <f>COUNTA(#REF!)</f>
        <v>1</v>
      </c>
      <c r="AT19" s="11">
        <f>COUNTA(#REF!)</f>
        <v>1</v>
      </c>
      <c r="AU19" s="11">
        <f>COUNTA(#REF!)</f>
        <v>1</v>
      </c>
      <c r="AV19" s="11">
        <f t="shared" si="11"/>
        <v>0</v>
      </c>
      <c r="AW19" s="11">
        <f t="shared" si="12"/>
        <v>0</v>
      </c>
      <c r="AX19" s="11">
        <f t="shared" si="13"/>
        <v>0</v>
      </c>
      <c r="AY19" s="11">
        <f>COUNTA(#REF!)</f>
        <v>1</v>
      </c>
      <c r="AZ19" s="11">
        <f>COUNTA(#REF!)</f>
        <v>1</v>
      </c>
      <c r="BA19" s="11">
        <f>COUNTA(#REF!)</f>
        <v>1</v>
      </c>
      <c r="BB19" s="11">
        <f>COUNTA(#REF!)</f>
        <v>1</v>
      </c>
      <c r="BC19" s="11">
        <f>COUNTA(#REF!)</f>
        <v>1</v>
      </c>
      <c r="BD19" s="11">
        <f>COUNTA(#REF!)</f>
        <v>1</v>
      </c>
      <c r="BE19" s="11">
        <f>COUNTA(#REF!)</f>
        <v>1</v>
      </c>
      <c r="BF19" s="11">
        <f>COUNTA(#REF!)</f>
        <v>1</v>
      </c>
      <c r="BG19" s="11">
        <f>COUNTA(#REF!)</f>
        <v>1</v>
      </c>
      <c r="BH19" s="11">
        <f>COUNTA(#REF!)</f>
        <v>1</v>
      </c>
      <c r="BI19" s="11">
        <f>COUNTA(#REF!)</f>
        <v>1</v>
      </c>
      <c r="BJ19" s="11">
        <f>COUNTA(#REF!)</f>
        <v>1</v>
      </c>
      <c r="BK19" s="11">
        <f>COUNTA(#REF!)</f>
        <v>1</v>
      </c>
      <c r="BL19" s="11">
        <f>COUNTA(#REF!)</f>
        <v>1</v>
      </c>
      <c r="BM19" s="11">
        <f>COUNTA(#REF!)</f>
        <v>1</v>
      </c>
      <c r="BN19" s="11">
        <f>COUNTA(#REF!)</f>
        <v>1</v>
      </c>
      <c r="BO19" s="11">
        <f>COUNTA(#REF!)</f>
        <v>1</v>
      </c>
      <c r="BP19" s="47">
        <f t="shared" si="15"/>
        <v>0</v>
      </c>
    </row>
    <row r="20" spans="1:76" s="35" customFormat="1" ht="22.5" customHeight="1" x14ac:dyDescent="0.2">
      <c r="A20" s="87" t="s">
        <v>21</v>
      </c>
      <c r="B20" s="81"/>
      <c r="C20" s="43"/>
      <c r="D20" s="43"/>
      <c r="E20" s="82"/>
      <c r="F20" s="69"/>
      <c r="G20" s="43"/>
      <c r="H20" s="43"/>
      <c r="I20" s="43"/>
      <c r="J20" s="44"/>
      <c r="K20" s="44"/>
      <c r="L20" s="66" t="str">
        <f t="shared" si="0"/>
        <v/>
      </c>
      <c r="M20" s="44"/>
      <c r="N20" s="44"/>
      <c r="O20" s="44"/>
      <c r="P20" s="44"/>
      <c r="Q20" s="70"/>
      <c r="R20" s="77"/>
      <c r="S20" s="44"/>
      <c r="T20" s="44"/>
      <c r="U20" s="70"/>
      <c r="V20" s="77"/>
      <c r="W20" s="44"/>
      <c r="X20" s="44"/>
      <c r="Y20" s="44"/>
      <c r="Z20" s="44"/>
      <c r="AA20" s="44"/>
      <c r="AB20" s="70"/>
      <c r="AC20" s="109" t="str">
        <f t="shared" si="14"/>
        <v/>
      </c>
      <c r="AD20" s="32"/>
      <c r="AE20" s="33"/>
      <c r="AF20" s="33"/>
      <c r="AG20" s="95"/>
      <c r="AH20" s="92">
        <f t="shared" si="1"/>
        <v>0</v>
      </c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  <c r="AN20" s="34">
        <f t="shared" si="7"/>
        <v>0</v>
      </c>
      <c r="AO20" s="34">
        <f t="shared" si="8"/>
        <v>0</v>
      </c>
      <c r="AP20" s="34">
        <f t="shared" si="9"/>
        <v>0</v>
      </c>
      <c r="AQ20" s="34">
        <f>COUNTA(#REF!)</f>
        <v>1</v>
      </c>
      <c r="AR20" s="34">
        <f t="shared" si="10"/>
        <v>0</v>
      </c>
      <c r="AS20" s="34">
        <f>COUNTA(#REF!)</f>
        <v>1</v>
      </c>
      <c r="AT20" s="34">
        <f>COUNTA(#REF!)</f>
        <v>1</v>
      </c>
      <c r="AU20" s="34">
        <f>COUNTA(#REF!)</f>
        <v>1</v>
      </c>
      <c r="AV20" s="34">
        <f t="shared" si="11"/>
        <v>0</v>
      </c>
      <c r="AW20" s="34">
        <f t="shared" si="12"/>
        <v>0</v>
      </c>
      <c r="AX20" s="34">
        <f t="shared" si="13"/>
        <v>0</v>
      </c>
      <c r="AY20" s="34">
        <f>COUNTA(#REF!)</f>
        <v>1</v>
      </c>
      <c r="AZ20" s="34">
        <f>COUNTA(#REF!)</f>
        <v>1</v>
      </c>
      <c r="BA20" s="34">
        <f>COUNTA(#REF!)</f>
        <v>1</v>
      </c>
      <c r="BB20" s="34">
        <f>COUNTA(#REF!)</f>
        <v>1</v>
      </c>
      <c r="BC20" s="34">
        <f>COUNTA(#REF!)</f>
        <v>1</v>
      </c>
      <c r="BD20" s="34">
        <f>COUNTA(#REF!)</f>
        <v>1</v>
      </c>
      <c r="BE20" s="34">
        <f>COUNTA(#REF!)</f>
        <v>1</v>
      </c>
      <c r="BF20" s="34">
        <f>COUNTA(#REF!)</f>
        <v>1</v>
      </c>
      <c r="BG20" s="34">
        <f>COUNTA(#REF!)</f>
        <v>1</v>
      </c>
      <c r="BH20" s="34">
        <f>COUNTA(#REF!)</f>
        <v>1</v>
      </c>
      <c r="BI20" s="34">
        <f>COUNTA(#REF!)</f>
        <v>1</v>
      </c>
      <c r="BJ20" s="34">
        <f>COUNTA(#REF!)</f>
        <v>1</v>
      </c>
      <c r="BK20" s="34">
        <f>COUNTA(#REF!)</f>
        <v>1</v>
      </c>
      <c r="BL20" s="34">
        <f>COUNTA(#REF!)</f>
        <v>1</v>
      </c>
      <c r="BM20" s="34">
        <f>COUNTA(#REF!)</f>
        <v>1</v>
      </c>
      <c r="BN20" s="34">
        <f>COUNTA(#REF!)</f>
        <v>1</v>
      </c>
      <c r="BO20" s="34">
        <f>COUNTA(#REF!)</f>
        <v>1</v>
      </c>
      <c r="BP20" s="48">
        <f t="shared" si="15"/>
        <v>0</v>
      </c>
      <c r="BQ20" s="59"/>
      <c r="BR20" s="59"/>
      <c r="BS20" s="59"/>
      <c r="BT20" s="59"/>
      <c r="BU20" s="59"/>
      <c r="BV20" s="59"/>
      <c r="BW20" s="59"/>
      <c r="BX20" s="59"/>
    </row>
    <row r="21" spans="1:76" ht="22.5" customHeight="1" x14ac:dyDescent="0.2">
      <c r="A21" s="89" t="s">
        <v>22</v>
      </c>
      <c r="B21" s="83"/>
      <c r="C21" s="41"/>
      <c r="D21" s="41"/>
      <c r="E21" s="84"/>
      <c r="F21" s="67"/>
      <c r="G21" s="52"/>
      <c r="H21" s="52"/>
      <c r="I21" s="52"/>
      <c r="J21" s="42"/>
      <c r="K21" s="42"/>
      <c r="L21" s="66" t="str">
        <f t="shared" si="0"/>
        <v/>
      </c>
      <c r="M21" s="42"/>
      <c r="N21" s="42"/>
      <c r="O21" s="42"/>
      <c r="P21" s="42"/>
      <c r="Q21" s="68"/>
      <c r="R21" s="76"/>
      <c r="S21" s="42"/>
      <c r="T21" s="42"/>
      <c r="U21" s="68"/>
      <c r="V21" s="76"/>
      <c r="W21" s="42"/>
      <c r="X21" s="42"/>
      <c r="Y21" s="42"/>
      <c r="Z21" s="42"/>
      <c r="AA21" s="42"/>
      <c r="AB21" s="68"/>
      <c r="AC21" s="109" t="str">
        <f t="shared" si="14"/>
        <v/>
      </c>
      <c r="AD21" s="19"/>
      <c r="AE21" s="20"/>
      <c r="AF21" s="20"/>
      <c r="AG21" s="96"/>
      <c r="AH21" s="93">
        <f t="shared" si="1"/>
        <v>0</v>
      </c>
      <c r="AI21" s="11">
        <f t="shared" si="2"/>
        <v>0</v>
      </c>
      <c r="AJ21" s="11">
        <f t="shared" si="3"/>
        <v>0</v>
      </c>
      <c r="AK21" s="11">
        <f t="shared" si="4"/>
        <v>0</v>
      </c>
      <c r="AL21" s="11">
        <f t="shared" si="5"/>
        <v>0</v>
      </c>
      <c r="AM21" s="11">
        <f t="shared" si="6"/>
        <v>0</v>
      </c>
      <c r="AN21" s="11">
        <f t="shared" si="7"/>
        <v>0</v>
      </c>
      <c r="AO21" s="11">
        <f t="shared" si="8"/>
        <v>0</v>
      </c>
      <c r="AP21" s="11">
        <f t="shared" si="9"/>
        <v>0</v>
      </c>
      <c r="AQ21" s="11">
        <f>COUNTA(#REF!)</f>
        <v>1</v>
      </c>
      <c r="AR21" s="11">
        <f t="shared" si="10"/>
        <v>0</v>
      </c>
      <c r="AS21" s="11">
        <f>COUNTA(#REF!)</f>
        <v>1</v>
      </c>
      <c r="AT21" s="11">
        <f>COUNTA(#REF!)</f>
        <v>1</v>
      </c>
      <c r="AU21" s="11">
        <f>COUNTA(#REF!)</f>
        <v>1</v>
      </c>
      <c r="AV21" s="11">
        <f t="shared" si="11"/>
        <v>0</v>
      </c>
      <c r="AW21" s="11">
        <f t="shared" si="12"/>
        <v>0</v>
      </c>
      <c r="AX21" s="11">
        <f t="shared" si="13"/>
        <v>0</v>
      </c>
      <c r="AY21" s="11">
        <f>COUNTA(#REF!)</f>
        <v>1</v>
      </c>
      <c r="AZ21" s="11">
        <f>COUNTA(#REF!)</f>
        <v>1</v>
      </c>
      <c r="BA21" s="11">
        <f>COUNTA(#REF!)</f>
        <v>1</v>
      </c>
      <c r="BB21" s="11">
        <f>COUNTA(#REF!)</f>
        <v>1</v>
      </c>
      <c r="BC21" s="11">
        <f>COUNTA(#REF!)</f>
        <v>1</v>
      </c>
      <c r="BD21" s="11">
        <f>COUNTA(#REF!)</f>
        <v>1</v>
      </c>
      <c r="BE21" s="11">
        <f>COUNTA(#REF!)</f>
        <v>1</v>
      </c>
      <c r="BF21" s="11">
        <f>COUNTA(#REF!)</f>
        <v>1</v>
      </c>
      <c r="BG21" s="11">
        <f>COUNTA(#REF!)</f>
        <v>1</v>
      </c>
      <c r="BH21" s="11">
        <f>COUNTA(#REF!)</f>
        <v>1</v>
      </c>
      <c r="BI21" s="11">
        <f>COUNTA(#REF!)</f>
        <v>1</v>
      </c>
      <c r="BJ21" s="11">
        <f>COUNTA(#REF!)</f>
        <v>1</v>
      </c>
      <c r="BK21" s="11">
        <f>COUNTA(#REF!)</f>
        <v>1</v>
      </c>
      <c r="BL21" s="11">
        <f>COUNTA(#REF!)</f>
        <v>1</v>
      </c>
      <c r="BM21" s="11">
        <f>COUNTA(#REF!)</f>
        <v>1</v>
      </c>
      <c r="BN21" s="11">
        <f>COUNTA(#REF!)</f>
        <v>1</v>
      </c>
      <c r="BO21" s="11">
        <f>COUNTA(#REF!)</f>
        <v>1</v>
      </c>
      <c r="BP21" s="47">
        <f t="shared" si="15"/>
        <v>0</v>
      </c>
    </row>
    <row r="22" spans="1:76" s="35" customFormat="1" ht="22.5" customHeight="1" x14ac:dyDescent="0.2">
      <c r="A22" s="87" t="s">
        <v>23</v>
      </c>
      <c r="B22" s="81"/>
      <c r="C22" s="43"/>
      <c r="D22" s="43"/>
      <c r="E22" s="82"/>
      <c r="F22" s="69"/>
      <c r="G22" s="43"/>
      <c r="H22" s="43"/>
      <c r="I22" s="43"/>
      <c r="J22" s="44"/>
      <c r="K22" s="44"/>
      <c r="L22" s="66" t="str">
        <f t="shared" si="0"/>
        <v/>
      </c>
      <c r="M22" s="44"/>
      <c r="N22" s="44"/>
      <c r="O22" s="44"/>
      <c r="P22" s="44"/>
      <c r="Q22" s="70"/>
      <c r="R22" s="77"/>
      <c r="S22" s="44"/>
      <c r="T22" s="44"/>
      <c r="U22" s="70"/>
      <c r="V22" s="77"/>
      <c r="W22" s="44"/>
      <c r="X22" s="44"/>
      <c r="Y22" s="44"/>
      <c r="Z22" s="44"/>
      <c r="AA22" s="44"/>
      <c r="AB22" s="70"/>
      <c r="AC22" s="109" t="str">
        <f t="shared" si="14"/>
        <v/>
      </c>
      <c r="AD22" s="32"/>
      <c r="AE22" s="33"/>
      <c r="AF22" s="33"/>
      <c r="AG22" s="95"/>
      <c r="AH22" s="92">
        <f t="shared" si="1"/>
        <v>0</v>
      </c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  <c r="AN22" s="34">
        <f t="shared" si="7"/>
        <v>0</v>
      </c>
      <c r="AO22" s="34">
        <f t="shared" si="8"/>
        <v>0</v>
      </c>
      <c r="AP22" s="34">
        <f t="shared" si="9"/>
        <v>0</v>
      </c>
      <c r="AQ22" s="34">
        <f>COUNTA(#REF!)</f>
        <v>1</v>
      </c>
      <c r="AR22" s="34">
        <f t="shared" si="10"/>
        <v>0</v>
      </c>
      <c r="AS22" s="34">
        <f>COUNTA(#REF!)</f>
        <v>1</v>
      </c>
      <c r="AT22" s="34">
        <f>COUNTA(#REF!)</f>
        <v>1</v>
      </c>
      <c r="AU22" s="34">
        <f>COUNTA(#REF!)</f>
        <v>1</v>
      </c>
      <c r="AV22" s="34">
        <f t="shared" si="11"/>
        <v>0</v>
      </c>
      <c r="AW22" s="34">
        <f t="shared" si="12"/>
        <v>0</v>
      </c>
      <c r="AX22" s="34">
        <f t="shared" si="13"/>
        <v>0</v>
      </c>
      <c r="AY22" s="34">
        <f>COUNTA(#REF!)</f>
        <v>1</v>
      </c>
      <c r="AZ22" s="34">
        <f>COUNTA(#REF!)</f>
        <v>1</v>
      </c>
      <c r="BA22" s="34">
        <f>COUNTA(#REF!)</f>
        <v>1</v>
      </c>
      <c r="BB22" s="34">
        <f>COUNTA(#REF!)</f>
        <v>1</v>
      </c>
      <c r="BC22" s="34">
        <f>COUNTA(#REF!)</f>
        <v>1</v>
      </c>
      <c r="BD22" s="34">
        <f>COUNTA(#REF!)</f>
        <v>1</v>
      </c>
      <c r="BE22" s="34">
        <f>COUNTA(#REF!)</f>
        <v>1</v>
      </c>
      <c r="BF22" s="34">
        <f>COUNTA(#REF!)</f>
        <v>1</v>
      </c>
      <c r="BG22" s="34">
        <f>COUNTA(#REF!)</f>
        <v>1</v>
      </c>
      <c r="BH22" s="34">
        <f>COUNTA(#REF!)</f>
        <v>1</v>
      </c>
      <c r="BI22" s="34">
        <f>COUNTA(#REF!)</f>
        <v>1</v>
      </c>
      <c r="BJ22" s="34">
        <f>COUNTA(#REF!)</f>
        <v>1</v>
      </c>
      <c r="BK22" s="34">
        <f>COUNTA(#REF!)</f>
        <v>1</v>
      </c>
      <c r="BL22" s="34">
        <f>COUNTA(#REF!)</f>
        <v>1</v>
      </c>
      <c r="BM22" s="34">
        <f>COUNTA(#REF!)</f>
        <v>1</v>
      </c>
      <c r="BN22" s="34">
        <f>COUNTA(#REF!)</f>
        <v>1</v>
      </c>
      <c r="BO22" s="34">
        <f>COUNTA(#REF!)</f>
        <v>1</v>
      </c>
      <c r="BP22" s="48">
        <f t="shared" si="15"/>
        <v>0</v>
      </c>
      <c r="BQ22" s="59"/>
      <c r="BR22" s="59"/>
      <c r="BS22" s="59"/>
      <c r="BT22" s="59"/>
      <c r="BU22" s="59"/>
      <c r="BV22" s="59"/>
      <c r="BW22" s="59"/>
      <c r="BX22" s="59"/>
    </row>
    <row r="23" spans="1:76" ht="22.5" customHeight="1" x14ac:dyDescent="0.2">
      <c r="A23" s="89" t="s">
        <v>24</v>
      </c>
      <c r="B23" s="83"/>
      <c r="C23" s="41"/>
      <c r="D23" s="41"/>
      <c r="E23" s="84"/>
      <c r="F23" s="67"/>
      <c r="G23" s="52"/>
      <c r="H23" s="52"/>
      <c r="I23" s="52"/>
      <c r="J23" s="42"/>
      <c r="K23" s="42"/>
      <c r="L23" s="66" t="str">
        <f t="shared" si="0"/>
        <v/>
      </c>
      <c r="M23" s="42"/>
      <c r="N23" s="42"/>
      <c r="O23" s="42"/>
      <c r="P23" s="42"/>
      <c r="Q23" s="68"/>
      <c r="R23" s="76"/>
      <c r="S23" s="42"/>
      <c r="T23" s="42"/>
      <c r="U23" s="68"/>
      <c r="V23" s="76"/>
      <c r="W23" s="42"/>
      <c r="X23" s="42"/>
      <c r="Y23" s="42"/>
      <c r="Z23" s="42"/>
      <c r="AA23" s="42"/>
      <c r="AB23" s="68"/>
      <c r="AC23" s="109" t="str">
        <f t="shared" si="14"/>
        <v/>
      </c>
      <c r="AD23" s="19"/>
      <c r="AE23" s="20"/>
      <c r="AF23" s="20"/>
      <c r="AG23" s="96"/>
      <c r="AH23" s="93">
        <f t="shared" si="1"/>
        <v>0</v>
      </c>
      <c r="AI23" s="11">
        <f t="shared" si="2"/>
        <v>0</v>
      </c>
      <c r="AJ23" s="11">
        <f t="shared" si="3"/>
        <v>0</v>
      </c>
      <c r="AK23" s="11">
        <f t="shared" si="4"/>
        <v>0</v>
      </c>
      <c r="AL23" s="11">
        <f t="shared" si="5"/>
        <v>0</v>
      </c>
      <c r="AM23" s="11">
        <f t="shared" si="6"/>
        <v>0</v>
      </c>
      <c r="AN23" s="11">
        <f t="shared" si="7"/>
        <v>0</v>
      </c>
      <c r="AO23" s="11">
        <f t="shared" si="8"/>
        <v>0</v>
      </c>
      <c r="AP23" s="11">
        <f t="shared" si="9"/>
        <v>0</v>
      </c>
      <c r="AQ23" s="11">
        <f>COUNTA(#REF!)</f>
        <v>1</v>
      </c>
      <c r="AR23" s="11">
        <f t="shared" si="10"/>
        <v>0</v>
      </c>
      <c r="AS23" s="11">
        <f>COUNTA(#REF!)</f>
        <v>1</v>
      </c>
      <c r="AT23" s="11">
        <f>COUNTA(#REF!)</f>
        <v>1</v>
      </c>
      <c r="AU23" s="11">
        <f>COUNTA(#REF!)</f>
        <v>1</v>
      </c>
      <c r="AV23" s="11">
        <f t="shared" si="11"/>
        <v>0</v>
      </c>
      <c r="AW23" s="11">
        <f t="shared" si="12"/>
        <v>0</v>
      </c>
      <c r="AX23" s="11">
        <f t="shared" si="13"/>
        <v>0</v>
      </c>
      <c r="AY23" s="11">
        <f>COUNTA(#REF!)</f>
        <v>1</v>
      </c>
      <c r="AZ23" s="11">
        <f>COUNTA(#REF!)</f>
        <v>1</v>
      </c>
      <c r="BA23" s="11">
        <f>COUNTA(#REF!)</f>
        <v>1</v>
      </c>
      <c r="BB23" s="11">
        <f>COUNTA(#REF!)</f>
        <v>1</v>
      </c>
      <c r="BC23" s="11">
        <f>COUNTA(#REF!)</f>
        <v>1</v>
      </c>
      <c r="BD23" s="11">
        <f>COUNTA(#REF!)</f>
        <v>1</v>
      </c>
      <c r="BE23" s="11">
        <f>COUNTA(#REF!)</f>
        <v>1</v>
      </c>
      <c r="BF23" s="11">
        <f>COUNTA(#REF!)</f>
        <v>1</v>
      </c>
      <c r="BG23" s="11">
        <f>COUNTA(#REF!)</f>
        <v>1</v>
      </c>
      <c r="BH23" s="11">
        <f>COUNTA(#REF!)</f>
        <v>1</v>
      </c>
      <c r="BI23" s="11">
        <f>COUNTA(#REF!)</f>
        <v>1</v>
      </c>
      <c r="BJ23" s="11">
        <f>COUNTA(#REF!)</f>
        <v>1</v>
      </c>
      <c r="BK23" s="11">
        <f>COUNTA(#REF!)</f>
        <v>1</v>
      </c>
      <c r="BL23" s="11">
        <f>COUNTA(#REF!)</f>
        <v>1</v>
      </c>
      <c r="BM23" s="11">
        <f>COUNTA(#REF!)</f>
        <v>1</v>
      </c>
      <c r="BN23" s="11">
        <f>COUNTA(#REF!)</f>
        <v>1</v>
      </c>
      <c r="BO23" s="11">
        <f>COUNTA(#REF!)</f>
        <v>1</v>
      </c>
      <c r="BP23" s="47">
        <f t="shared" si="15"/>
        <v>0</v>
      </c>
    </row>
    <row r="24" spans="1:76" s="35" customFormat="1" ht="22.5" customHeight="1" x14ac:dyDescent="0.2">
      <c r="A24" s="87" t="s">
        <v>25</v>
      </c>
      <c r="B24" s="81"/>
      <c r="C24" s="43"/>
      <c r="D24" s="43"/>
      <c r="E24" s="82"/>
      <c r="F24" s="69"/>
      <c r="G24" s="43"/>
      <c r="H24" s="43"/>
      <c r="I24" s="43"/>
      <c r="J24" s="44"/>
      <c r="K24" s="44"/>
      <c r="L24" s="66" t="str">
        <f t="shared" si="0"/>
        <v/>
      </c>
      <c r="M24" s="44"/>
      <c r="N24" s="44"/>
      <c r="O24" s="44"/>
      <c r="P24" s="44"/>
      <c r="Q24" s="70"/>
      <c r="R24" s="77"/>
      <c r="S24" s="44"/>
      <c r="T24" s="44"/>
      <c r="U24" s="70"/>
      <c r="V24" s="77"/>
      <c r="W24" s="44"/>
      <c r="X24" s="44"/>
      <c r="Y24" s="44"/>
      <c r="Z24" s="44"/>
      <c r="AA24" s="44"/>
      <c r="AB24" s="70"/>
      <c r="AC24" s="109" t="str">
        <f t="shared" si="14"/>
        <v/>
      </c>
      <c r="AD24" s="32"/>
      <c r="AE24" s="33"/>
      <c r="AF24" s="33"/>
      <c r="AG24" s="95"/>
      <c r="AH24" s="92">
        <f t="shared" si="1"/>
        <v>0</v>
      </c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  <c r="AN24" s="34">
        <f t="shared" si="7"/>
        <v>0</v>
      </c>
      <c r="AO24" s="34">
        <f t="shared" si="8"/>
        <v>0</v>
      </c>
      <c r="AP24" s="34">
        <f t="shared" si="9"/>
        <v>0</v>
      </c>
      <c r="AQ24" s="34">
        <f>COUNTA(#REF!)</f>
        <v>1</v>
      </c>
      <c r="AR24" s="34">
        <f t="shared" si="10"/>
        <v>0</v>
      </c>
      <c r="AS24" s="34">
        <f>COUNTA(#REF!)</f>
        <v>1</v>
      </c>
      <c r="AT24" s="34">
        <f>COUNTA(#REF!)</f>
        <v>1</v>
      </c>
      <c r="AU24" s="34">
        <f>COUNTA(#REF!)</f>
        <v>1</v>
      </c>
      <c r="AV24" s="34">
        <f t="shared" si="11"/>
        <v>0</v>
      </c>
      <c r="AW24" s="34">
        <f t="shared" si="12"/>
        <v>0</v>
      </c>
      <c r="AX24" s="34">
        <f t="shared" si="13"/>
        <v>0</v>
      </c>
      <c r="AY24" s="34">
        <f>COUNTA(#REF!)</f>
        <v>1</v>
      </c>
      <c r="AZ24" s="34">
        <f>COUNTA(#REF!)</f>
        <v>1</v>
      </c>
      <c r="BA24" s="34">
        <f>COUNTA(#REF!)</f>
        <v>1</v>
      </c>
      <c r="BB24" s="34">
        <f>COUNTA(#REF!)</f>
        <v>1</v>
      </c>
      <c r="BC24" s="34">
        <f>COUNTA(#REF!)</f>
        <v>1</v>
      </c>
      <c r="BD24" s="34">
        <f>COUNTA(#REF!)</f>
        <v>1</v>
      </c>
      <c r="BE24" s="34">
        <f>COUNTA(#REF!)</f>
        <v>1</v>
      </c>
      <c r="BF24" s="34">
        <f>COUNTA(#REF!)</f>
        <v>1</v>
      </c>
      <c r="BG24" s="34">
        <f>COUNTA(#REF!)</f>
        <v>1</v>
      </c>
      <c r="BH24" s="34">
        <f>COUNTA(#REF!)</f>
        <v>1</v>
      </c>
      <c r="BI24" s="34">
        <f>COUNTA(#REF!)</f>
        <v>1</v>
      </c>
      <c r="BJ24" s="34">
        <f>COUNTA(#REF!)</f>
        <v>1</v>
      </c>
      <c r="BK24" s="34">
        <f>COUNTA(#REF!)</f>
        <v>1</v>
      </c>
      <c r="BL24" s="34">
        <f>COUNTA(#REF!)</f>
        <v>1</v>
      </c>
      <c r="BM24" s="34">
        <f>COUNTA(#REF!)</f>
        <v>1</v>
      </c>
      <c r="BN24" s="34">
        <f>COUNTA(#REF!)</f>
        <v>1</v>
      </c>
      <c r="BO24" s="34">
        <f>COUNTA(#REF!)</f>
        <v>1</v>
      </c>
      <c r="BP24" s="48">
        <f t="shared" si="15"/>
        <v>0</v>
      </c>
      <c r="BQ24" s="59"/>
      <c r="BR24" s="59"/>
      <c r="BS24" s="59"/>
      <c r="BT24" s="59"/>
      <c r="BU24" s="59"/>
      <c r="BV24" s="59"/>
      <c r="BW24" s="59"/>
      <c r="BX24" s="59"/>
    </row>
    <row r="25" spans="1:76" s="57" customFormat="1" ht="22.5" customHeight="1" x14ac:dyDescent="0.2">
      <c r="A25" s="88" t="s">
        <v>26</v>
      </c>
      <c r="B25" s="79"/>
      <c r="C25" s="52"/>
      <c r="D25" s="52"/>
      <c r="E25" s="80"/>
      <c r="F25" s="67"/>
      <c r="G25" s="52"/>
      <c r="H25" s="52"/>
      <c r="I25" s="52"/>
      <c r="J25" s="42"/>
      <c r="K25" s="42"/>
      <c r="L25" s="66" t="str">
        <f t="shared" si="0"/>
        <v/>
      </c>
      <c r="M25" s="42"/>
      <c r="N25" s="42"/>
      <c r="O25" s="42"/>
      <c r="P25" s="42"/>
      <c r="Q25" s="68"/>
      <c r="R25" s="76"/>
      <c r="S25" s="42"/>
      <c r="T25" s="42"/>
      <c r="U25" s="68"/>
      <c r="V25" s="76"/>
      <c r="W25" s="42"/>
      <c r="X25" s="42"/>
      <c r="Y25" s="42"/>
      <c r="Z25" s="42"/>
      <c r="AA25" s="42"/>
      <c r="AB25" s="68"/>
      <c r="AC25" s="109" t="str">
        <f t="shared" si="14"/>
        <v/>
      </c>
      <c r="AD25" s="53"/>
      <c r="AE25" s="54"/>
      <c r="AF25" s="54"/>
      <c r="AG25" s="94"/>
      <c r="AH25" s="91">
        <f t="shared" si="1"/>
        <v>0</v>
      </c>
      <c r="AI25" s="55">
        <f t="shared" si="2"/>
        <v>0</v>
      </c>
      <c r="AJ25" s="55">
        <f t="shared" si="3"/>
        <v>0</v>
      </c>
      <c r="AK25" s="55">
        <f t="shared" si="4"/>
        <v>0</v>
      </c>
      <c r="AL25" s="55">
        <f t="shared" si="5"/>
        <v>0</v>
      </c>
      <c r="AM25" s="55">
        <f t="shared" si="6"/>
        <v>0</v>
      </c>
      <c r="AN25" s="55">
        <f t="shared" si="7"/>
        <v>0</v>
      </c>
      <c r="AO25" s="55">
        <f t="shared" si="8"/>
        <v>0</v>
      </c>
      <c r="AP25" s="55">
        <f t="shared" si="9"/>
        <v>0</v>
      </c>
      <c r="AQ25" s="55">
        <f>COUNTA(#REF!)</f>
        <v>1</v>
      </c>
      <c r="AR25" s="55">
        <f t="shared" si="10"/>
        <v>0</v>
      </c>
      <c r="AS25" s="55">
        <f>COUNTA(#REF!)</f>
        <v>1</v>
      </c>
      <c r="AT25" s="55">
        <f>COUNTA(#REF!)</f>
        <v>1</v>
      </c>
      <c r="AU25" s="55">
        <f>COUNTA(#REF!)</f>
        <v>1</v>
      </c>
      <c r="AV25" s="55">
        <f t="shared" si="11"/>
        <v>0</v>
      </c>
      <c r="AW25" s="55">
        <f t="shared" si="12"/>
        <v>0</v>
      </c>
      <c r="AX25" s="55">
        <f t="shared" si="13"/>
        <v>0</v>
      </c>
      <c r="AY25" s="55">
        <f>COUNTA(#REF!)</f>
        <v>1</v>
      </c>
      <c r="AZ25" s="55">
        <f>COUNTA(#REF!)</f>
        <v>1</v>
      </c>
      <c r="BA25" s="55">
        <f>COUNTA(#REF!)</f>
        <v>1</v>
      </c>
      <c r="BB25" s="55">
        <f>COUNTA(#REF!)</f>
        <v>1</v>
      </c>
      <c r="BC25" s="55">
        <f>COUNTA(#REF!)</f>
        <v>1</v>
      </c>
      <c r="BD25" s="55">
        <f>COUNTA(#REF!)</f>
        <v>1</v>
      </c>
      <c r="BE25" s="55">
        <f>COUNTA(#REF!)</f>
        <v>1</v>
      </c>
      <c r="BF25" s="55">
        <f>COUNTA(#REF!)</f>
        <v>1</v>
      </c>
      <c r="BG25" s="55">
        <f>COUNTA(#REF!)</f>
        <v>1</v>
      </c>
      <c r="BH25" s="55">
        <f>COUNTA(#REF!)</f>
        <v>1</v>
      </c>
      <c r="BI25" s="55">
        <f>COUNTA(#REF!)</f>
        <v>1</v>
      </c>
      <c r="BJ25" s="55">
        <f>COUNTA(#REF!)</f>
        <v>1</v>
      </c>
      <c r="BK25" s="55">
        <f>COUNTA(#REF!)</f>
        <v>1</v>
      </c>
      <c r="BL25" s="55">
        <f>COUNTA(#REF!)</f>
        <v>1</v>
      </c>
      <c r="BM25" s="55">
        <f>COUNTA(#REF!)</f>
        <v>1</v>
      </c>
      <c r="BN25" s="55">
        <f>COUNTA(#REF!)</f>
        <v>1</v>
      </c>
      <c r="BO25" s="55">
        <f>COUNTA(#REF!)</f>
        <v>1</v>
      </c>
      <c r="BP25" s="56">
        <f t="shared" si="15"/>
        <v>0</v>
      </c>
      <c r="BQ25" s="45"/>
      <c r="BR25" s="45"/>
      <c r="BS25" s="45"/>
      <c r="BT25" s="45"/>
      <c r="BU25" s="45"/>
      <c r="BV25" s="45"/>
      <c r="BW25" s="45"/>
      <c r="BX25" s="45"/>
    </row>
    <row r="26" spans="1:76" s="35" customFormat="1" ht="22.5" customHeight="1" x14ac:dyDescent="0.2">
      <c r="A26" s="87" t="s">
        <v>27</v>
      </c>
      <c r="B26" s="81"/>
      <c r="C26" s="43"/>
      <c r="D26" s="43"/>
      <c r="E26" s="82"/>
      <c r="F26" s="69"/>
      <c r="G26" s="43"/>
      <c r="H26" s="43"/>
      <c r="I26" s="43"/>
      <c r="J26" s="44"/>
      <c r="K26" s="44"/>
      <c r="L26" s="66" t="str">
        <f t="shared" si="0"/>
        <v/>
      </c>
      <c r="M26" s="44"/>
      <c r="N26" s="44"/>
      <c r="O26" s="44"/>
      <c r="P26" s="44"/>
      <c r="Q26" s="70"/>
      <c r="R26" s="77"/>
      <c r="S26" s="44"/>
      <c r="T26" s="44"/>
      <c r="U26" s="70"/>
      <c r="V26" s="77"/>
      <c r="W26" s="44"/>
      <c r="X26" s="44"/>
      <c r="Y26" s="44"/>
      <c r="Z26" s="44"/>
      <c r="AA26" s="44"/>
      <c r="AB26" s="70"/>
      <c r="AC26" s="109" t="str">
        <f t="shared" si="14"/>
        <v/>
      </c>
      <c r="AD26" s="32"/>
      <c r="AE26" s="33"/>
      <c r="AF26" s="33"/>
      <c r="AG26" s="95"/>
      <c r="AH26" s="92">
        <f t="shared" si="1"/>
        <v>0</v>
      </c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  <c r="AN26" s="34">
        <f t="shared" si="7"/>
        <v>0</v>
      </c>
      <c r="AO26" s="34">
        <f t="shared" si="8"/>
        <v>0</v>
      </c>
      <c r="AP26" s="34">
        <f t="shared" si="9"/>
        <v>0</v>
      </c>
      <c r="AQ26" s="34">
        <f>COUNTA(#REF!)</f>
        <v>1</v>
      </c>
      <c r="AR26" s="34">
        <f t="shared" si="10"/>
        <v>0</v>
      </c>
      <c r="AS26" s="34">
        <f>COUNTA(#REF!)</f>
        <v>1</v>
      </c>
      <c r="AT26" s="34">
        <f>COUNTA(#REF!)</f>
        <v>1</v>
      </c>
      <c r="AU26" s="34">
        <f>COUNTA(#REF!)</f>
        <v>1</v>
      </c>
      <c r="AV26" s="34">
        <f t="shared" si="11"/>
        <v>0</v>
      </c>
      <c r="AW26" s="34">
        <f t="shared" si="12"/>
        <v>0</v>
      </c>
      <c r="AX26" s="34">
        <f t="shared" si="13"/>
        <v>0</v>
      </c>
      <c r="AY26" s="34">
        <f>COUNTA(#REF!)</f>
        <v>1</v>
      </c>
      <c r="AZ26" s="34">
        <f>COUNTA(#REF!)</f>
        <v>1</v>
      </c>
      <c r="BA26" s="34">
        <f>COUNTA(#REF!)</f>
        <v>1</v>
      </c>
      <c r="BB26" s="34">
        <f>COUNTA(#REF!)</f>
        <v>1</v>
      </c>
      <c r="BC26" s="34">
        <f>COUNTA(#REF!)</f>
        <v>1</v>
      </c>
      <c r="BD26" s="34">
        <f>COUNTA(#REF!)</f>
        <v>1</v>
      </c>
      <c r="BE26" s="34">
        <f>COUNTA(#REF!)</f>
        <v>1</v>
      </c>
      <c r="BF26" s="34">
        <f>COUNTA(#REF!)</f>
        <v>1</v>
      </c>
      <c r="BG26" s="34">
        <f>COUNTA(#REF!)</f>
        <v>1</v>
      </c>
      <c r="BH26" s="34">
        <f>COUNTA(#REF!)</f>
        <v>1</v>
      </c>
      <c r="BI26" s="34">
        <f>COUNTA(#REF!)</f>
        <v>1</v>
      </c>
      <c r="BJ26" s="34">
        <f>COUNTA(#REF!)</f>
        <v>1</v>
      </c>
      <c r="BK26" s="34">
        <f>COUNTA(#REF!)</f>
        <v>1</v>
      </c>
      <c r="BL26" s="34">
        <f>COUNTA(#REF!)</f>
        <v>1</v>
      </c>
      <c r="BM26" s="34">
        <f>COUNTA(#REF!)</f>
        <v>1</v>
      </c>
      <c r="BN26" s="34">
        <f>COUNTA(#REF!)</f>
        <v>1</v>
      </c>
      <c r="BO26" s="34">
        <f>COUNTA(#REF!)</f>
        <v>1</v>
      </c>
      <c r="BP26" s="48">
        <f t="shared" si="15"/>
        <v>0</v>
      </c>
      <c r="BQ26" s="59"/>
      <c r="BR26" s="59"/>
      <c r="BS26" s="59"/>
      <c r="BT26" s="59"/>
      <c r="BU26" s="59"/>
      <c r="BV26" s="59"/>
      <c r="BW26" s="59"/>
      <c r="BX26" s="59"/>
    </row>
    <row r="27" spans="1:76" ht="22.5" customHeight="1" x14ac:dyDescent="0.2">
      <c r="A27" s="89" t="s">
        <v>28</v>
      </c>
      <c r="B27" s="83"/>
      <c r="C27" s="41"/>
      <c r="D27" s="41"/>
      <c r="E27" s="84"/>
      <c r="F27" s="67"/>
      <c r="G27" s="52"/>
      <c r="H27" s="52"/>
      <c r="I27" s="52"/>
      <c r="J27" s="42"/>
      <c r="K27" s="42"/>
      <c r="L27" s="66" t="str">
        <f t="shared" si="0"/>
        <v/>
      </c>
      <c r="M27" s="42"/>
      <c r="N27" s="42"/>
      <c r="O27" s="42"/>
      <c r="P27" s="42"/>
      <c r="Q27" s="68"/>
      <c r="R27" s="76"/>
      <c r="S27" s="42"/>
      <c r="T27" s="42"/>
      <c r="U27" s="68"/>
      <c r="V27" s="76"/>
      <c r="W27" s="42"/>
      <c r="X27" s="42"/>
      <c r="Y27" s="42"/>
      <c r="Z27" s="42"/>
      <c r="AA27" s="42"/>
      <c r="AB27" s="68"/>
      <c r="AC27" s="109" t="str">
        <f t="shared" si="14"/>
        <v/>
      </c>
      <c r="AD27" s="19"/>
      <c r="AE27" s="20"/>
      <c r="AF27" s="20"/>
      <c r="AG27" s="96"/>
      <c r="AH27" s="93">
        <f t="shared" si="1"/>
        <v>0</v>
      </c>
      <c r="AI27" s="11">
        <f t="shared" si="2"/>
        <v>0</v>
      </c>
      <c r="AJ27" s="11">
        <f t="shared" si="3"/>
        <v>0</v>
      </c>
      <c r="AK27" s="11">
        <f t="shared" si="4"/>
        <v>0</v>
      </c>
      <c r="AL27" s="11">
        <f t="shared" si="5"/>
        <v>0</v>
      </c>
      <c r="AM27" s="11">
        <f t="shared" si="6"/>
        <v>0</v>
      </c>
      <c r="AN27" s="11">
        <f t="shared" si="7"/>
        <v>0</v>
      </c>
      <c r="AO27" s="11">
        <f t="shared" si="8"/>
        <v>0</v>
      </c>
      <c r="AP27" s="11">
        <f t="shared" si="9"/>
        <v>0</v>
      </c>
      <c r="AQ27" s="11">
        <f>COUNTA(#REF!)</f>
        <v>1</v>
      </c>
      <c r="AR27" s="11">
        <f t="shared" si="10"/>
        <v>0</v>
      </c>
      <c r="AS27" s="11">
        <f>COUNTA(#REF!)</f>
        <v>1</v>
      </c>
      <c r="AT27" s="11">
        <f>COUNTA(#REF!)</f>
        <v>1</v>
      </c>
      <c r="AU27" s="11">
        <f>COUNTA(#REF!)</f>
        <v>1</v>
      </c>
      <c r="AV27" s="11">
        <f t="shared" si="11"/>
        <v>0</v>
      </c>
      <c r="AW27" s="11">
        <f t="shared" si="12"/>
        <v>0</v>
      </c>
      <c r="AX27" s="11">
        <f t="shared" si="13"/>
        <v>0</v>
      </c>
      <c r="AY27" s="11">
        <f>COUNTA(#REF!)</f>
        <v>1</v>
      </c>
      <c r="AZ27" s="11">
        <f>COUNTA(#REF!)</f>
        <v>1</v>
      </c>
      <c r="BA27" s="11">
        <f>COUNTA(#REF!)</f>
        <v>1</v>
      </c>
      <c r="BB27" s="11">
        <f>COUNTA(#REF!)</f>
        <v>1</v>
      </c>
      <c r="BC27" s="11">
        <f>COUNTA(#REF!)</f>
        <v>1</v>
      </c>
      <c r="BD27" s="11">
        <f>COUNTA(#REF!)</f>
        <v>1</v>
      </c>
      <c r="BE27" s="11">
        <f>COUNTA(#REF!)</f>
        <v>1</v>
      </c>
      <c r="BF27" s="11">
        <f>COUNTA(#REF!)</f>
        <v>1</v>
      </c>
      <c r="BG27" s="11">
        <f>COUNTA(#REF!)</f>
        <v>1</v>
      </c>
      <c r="BH27" s="11">
        <f>COUNTA(#REF!)</f>
        <v>1</v>
      </c>
      <c r="BI27" s="11">
        <f>COUNTA(#REF!)</f>
        <v>1</v>
      </c>
      <c r="BJ27" s="11">
        <f>COUNTA(#REF!)</f>
        <v>1</v>
      </c>
      <c r="BK27" s="11">
        <f>COUNTA(#REF!)</f>
        <v>1</v>
      </c>
      <c r="BL27" s="11">
        <f>COUNTA(#REF!)</f>
        <v>1</v>
      </c>
      <c r="BM27" s="11">
        <f>COUNTA(#REF!)</f>
        <v>1</v>
      </c>
      <c r="BN27" s="11">
        <f>COUNTA(#REF!)</f>
        <v>1</v>
      </c>
      <c r="BO27" s="11">
        <f>COUNTA(#REF!)</f>
        <v>1</v>
      </c>
      <c r="BP27" s="47">
        <f t="shared" si="15"/>
        <v>0</v>
      </c>
    </row>
    <row r="28" spans="1:76" s="35" customFormat="1" ht="22.5" customHeight="1" x14ac:dyDescent="0.2">
      <c r="A28" s="87" t="s">
        <v>29</v>
      </c>
      <c r="B28" s="81"/>
      <c r="C28" s="43"/>
      <c r="D28" s="43"/>
      <c r="E28" s="82"/>
      <c r="F28" s="69"/>
      <c r="G28" s="43"/>
      <c r="H28" s="43"/>
      <c r="I28" s="43"/>
      <c r="J28" s="44"/>
      <c r="K28" s="44"/>
      <c r="L28" s="66" t="str">
        <f t="shared" si="0"/>
        <v/>
      </c>
      <c r="M28" s="44"/>
      <c r="N28" s="44"/>
      <c r="O28" s="44"/>
      <c r="P28" s="44"/>
      <c r="Q28" s="70"/>
      <c r="R28" s="77"/>
      <c r="S28" s="44"/>
      <c r="T28" s="44"/>
      <c r="U28" s="70"/>
      <c r="V28" s="77"/>
      <c r="W28" s="44"/>
      <c r="X28" s="44"/>
      <c r="Y28" s="44"/>
      <c r="Z28" s="44"/>
      <c r="AA28" s="44"/>
      <c r="AB28" s="70"/>
      <c r="AC28" s="109" t="str">
        <f t="shared" si="14"/>
        <v/>
      </c>
      <c r="AD28" s="32"/>
      <c r="AE28" s="33"/>
      <c r="AF28" s="33"/>
      <c r="AG28" s="95"/>
      <c r="AH28" s="92">
        <f t="shared" si="1"/>
        <v>0</v>
      </c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  <c r="AN28" s="34">
        <f t="shared" si="7"/>
        <v>0</v>
      </c>
      <c r="AO28" s="34">
        <f t="shared" si="8"/>
        <v>0</v>
      </c>
      <c r="AP28" s="34">
        <f t="shared" si="9"/>
        <v>0</v>
      </c>
      <c r="AQ28" s="34">
        <f>COUNTA(#REF!)</f>
        <v>1</v>
      </c>
      <c r="AR28" s="34">
        <f t="shared" si="10"/>
        <v>0</v>
      </c>
      <c r="AS28" s="34">
        <f>COUNTA(#REF!)</f>
        <v>1</v>
      </c>
      <c r="AT28" s="34">
        <f>COUNTA(#REF!)</f>
        <v>1</v>
      </c>
      <c r="AU28" s="34">
        <f>COUNTA(#REF!)</f>
        <v>1</v>
      </c>
      <c r="AV28" s="34">
        <f t="shared" si="11"/>
        <v>0</v>
      </c>
      <c r="AW28" s="34">
        <f t="shared" si="12"/>
        <v>0</v>
      </c>
      <c r="AX28" s="34">
        <f t="shared" si="13"/>
        <v>0</v>
      </c>
      <c r="AY28" s="34">
        <f>COUNTA(#REF!)</f>
        <v>1</v>
      </c>
      <c r="AZ28" s="34">
        <f>COUNTA(#REF!)</f>
        <v>1</v>
      </c>
      <c r="BA28" s="34">
        <f>COUNTA(#REF!)</f>
        <v>1</v>
      </c>
      <c r="BB28" s="34">
        <f>COUNTA(#REF!)</f>
        <v>1</v>
      </c>
      <c r="BC28" s="34">
        <f>COUNTA(#REF!)</f>
        <v>1</v>
      </c>
      <c r="BD28" s="34">
        <f>COUNTA(#REF!)</f>
        <v>1</v>
      </c>
      <c r="BE28" s="34">
        <f>COUNTA(#REF!)</f>
        <v>1</v>
      </c>
      <c r="BF28" s="34">
        <f>COUNTA(#REF!)</f>
        <v>1</v>
      </c>
      <c r="BG28" s="34">
        <f>COUNTA(#REF!)</f>
        <v>1</v>
      </c>
      <c r="BH28" s="34">
        <f>COUNTA(#REF!)</f>
        <v>1</v>
      </c>
      <c r="BI28" s="34">
        <f>COUNTA(#REF!)</f>
        <v>1</v>
      </c>
      <c r="BJ28" s="34">
        <f>COUNTA(#REF!)</f>
        <v>1</v>
      </c>
      <c r="BK28" s="34">
        <f>COUNTA(#REF!)</f>
        <v>1</v>
      </c>
      <c r="BL28" s="34">
        <f>COUNTA(#REF!)</f>
        <v>1</v>
      </c>
      <c r="BM28" s="34">
        <f>COUNTA(#REF!)</f>
        <v>1</v>
      </c>
      <c r="BN28" s="34">
        <f>COUNTA(#REF!)</f>
        <v>1</v>
      </c>
      <c r="BO28" s="34">
        <f>COUNTA(#REF!)</f>
        <v>1</v>
      </c>
      <c r="BP28" s="48">
        <f t="shared" si="15"/>
        <v>0</v>
      </c>
      <c r="BQ28" s="59"/>
      <c r="BR28" s="59"/>
      <c r="BS28" s="59"/>
      <c r="BT28" s="59"/>
      <c r="BU28" s="59"/>
      <c r="BV28" s="59"/>
      <c r="BW28" s="59"/>
      <c r="BX28" s="59"/>
    </row>
    <row r="29" spans="1:76" ht="22.5" customHeight="1" x14ac:dyDescent="0.2">
      <c r="A29" s="89" t="s">
        <v>30</v>
      </c>
      <c r="B29" s="83"/>
      <c r="C29" s="41"/>
      <c r="D29" s="41"/>
      <c r="E29" s="84"/>
      <c r="F29" s="67"/>
      <c r="G29" s="52"/>
      <c r="H29" s="52"/>
      <c r="I29" s="52"/>
      <c r="J29" s="42"/>
      <c r="K29" s="42"/>
      <c r="L29" s="66" t="str">
        <f t="shared" si="0"/>
        <v/>
      </c>
      <c r="M29" s="42"/>
      <c r="N29" s="42"/>
      <c r="O29" s="42"/>
      <c r="P29" s="42"/>
      <c r="Q29" s="68"/>
      <c r="R29" s="76"/>
      <c r="S29" s="42"/>
      <c r="T29" s="42"/>
      <c r="U29" s="68"/>
      <c r="V29" s="76"/>
      <c r="W29" s="42"/>
      <c r="X29" s="42"/>
      <c r="Y29" s="42"/>
      <c r="Z29" s="42"/>
      <c r="AA29" s="42"/>
      <c r="AB29" s="68"/>
      <c r="AC29" s="109" t="str">
        <f t="shared" si="14"/>
        <v/>
      </c>
      <c r="AD29" s="19"/>
      <c r="AE29" s="20"/>
      <c r="AF29" s="20"/>
      <c r="AG29" s="96"/>
      <c r="AH29" s="93">
        <f t="shared" si="1"/>
        <v>0</v>
      </c>
      <c r="AI29" s="11">
        <f t="shared" si="2"/>
        <v>0</v>
      </c>
      <c r="AJ29" s="11">
        <f t="shared" si="3"/>
        <v>0</v>
      </c>
      <c r="AK29" s="11">
        <f t="shared" si="4"/>
        <v>0</v>
      </c>
      <c r="AL29" s="11">
        <f t="shared" si="5"/>
        <v>0</v>
      </c>
      <c r="AM29" s="11">
        <f t="shared" si="6"/>
        <v>0</v>
      </c>
      <c r="AN29" s="11">
        <f t="shared" si="7"/>
        <v>0</v>
      </c>
      <c r="AO29" s="11">
        <f t="shared" si="8"/>
        <v>0</v>
      </c>
      <c r="AP29" s="11">
        <f t="shared" si="9"/>
        <v>0</v>
      </c>
      <c r="AQ29" s="11">
        <f>COUNTA(#REF!)</f>
        <v>1</v>
      </c>
      <c r="AR29" s="11">
        <f t="shared" si="10"/>
        <v>0</v>
      </c>
      <c r="AS29" s="11">
        <f>COUNTA(#REF!)</f>
        <v>1</v>
      </c>
      <c r="AT29" s="11">
        <f>COUNTA(#REF!)</f>
        <v>1</v>
      </c>
      <c r="AU29" s="11">
        <f>COUNTA(#REF!)</f>
        <v>1</v>
      </c>
      <c r="AV29" s="11">
        <f t="shared" si="11"/>
        <v>0</v>
      </c>
      <c r="AW29" s="11">
        <f t="shared" si="12"/>
        <v>0</v>
      </c>
      <c r="AX29" s="11">
        <f t="shared" si="13"/>
        <v>0</v>
      </c>
      <c r="AY29" s="11">
        <f>COUNTA(#REF!)</f>
        <v>1</v>
      </c>
      <c r="AZ29" s="11">
        <f>COUNTA(#REF!)</f>
        <v>1</v>
      </c>
      <c r="BA29" s="11">
        <f>COUNTA(#REF!)</f>
        <v>1</v>
      </c>
      <c r="BB29" s="11">
        <f>COUNTA(#REF!)</f>
        <v>1</v>
      </c>
      <c r="BC29" s="11">
        <f>COUNTA(#REF!)</f>
        <v>1</v>
      </c>
      <c r="BD29" s="11">
        <f>COUNTA(#REF!)</f>
        <v>1</v>
      </c>
      <c r="BE29" s="11">
        <f>COUNTA(#REF!)</f>
        <v>1</v>
      </c>
      <c r="BF29" s="11">
        <f>COUNTA(#REF!)</f>
        <v>1</v>
      </c>
      <c r="BG29" s="11">
        <f>COUNTA(#REF!)</f>
        <v>1</v>
      </c>
      <c r="BH29" s="11">
        <f>COUNTA(#REF!)</f>
        <v>1</v>
      </c>
      <c r="BI29" s="11">
        <f>COUNTA(#REF!)</f>
        <v>1</v>
      </c>
      <c r="BJ29" s="11">
        <f>COUNTA(#REF!)</f>
        <v>1</v>
      </c>
      <c r="BK29" s="11">
        <f>COUNTA(#REF!)</f>
        <v>1</v>
      </c>
      <c r="BL29" s="11">
        <f>COUNTA(#REF!)</f>
        <v>1</v>
      </c>
      <c r="BM29" s="11">
        <f>COUNTA(#REF!)</f>
        <v>1</v>
      </c>
      <c r="BN29" s="11">
        <f>COUNTA(#REF!)</f>
        <v>1</v>
      </c>
      <c r="BO29" s="11">
        <f>COUNTA(#REF!)</f>
        <v>1</v>
      </c>
      <c r="BP29" s="47">
        <f t="shared" si="15"/>
        <v>0</v>
      </c>
    </row>
    <row r="30" spans="1:76" s="35" customFormat="1" ht="22.5" customHeight="1" x14ac:dyDescent="0.2">
      <c r="A30" s="87" t="s">
        <v>31</v>
      </c>
      <c r="B30" s="81"/>
      <c r="C30" s="43"/>
      <c r="D30" s="43"/>
      <c r="E30" s="82"/>
      <c r="F30" s="69"/>
      <c r="G30" s="43"/>
      <c r="H30" s="43"/>
      <c r="I30" s="43"/>
      <c r="J30" s="44"/>
      <c r="K30" s="44"/>
      <c r="L30" s="66" t="str">
        <f t="shared" si="0"/>
        <v/>
      </c>
      <c r="M30" s="44"/>
      <c r="N30" s="44"/>
      <c r="O30" s="44"/>
      <c r="P30" s="44"/>
      <c r="Q30" s="70"/>
      <c r="R30" s="77"/>
      <c r="S30" s="44"/>
      <c r="T30" s="44"/>
      <c r="U30" s="70"/>
      <c r="V30" s="77"/>
      <c r="W30" s="44"/>
      <c r="X30" s="44"/>
      <c r="Y30" s="44"/>
      <c r="Z30" s="44"/>
      <c r="AA30" s="44"/>
      <c r="AB30" s="70"/>
      <c r="AC30" s="109" t="str">
        <f t="shared" si="14"/>
        <v/>
      </c>
      <c r="AD30" s="32"/>
      <c r="AE30" s="33"/>
      <c r="AF30" s="33"/>
      <c r="AG30" s="95"/>
      <c r="AH30" s="92">
        <f t="shared" si="1"/>
        <v>0</v>
      </c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  <c r="AN30" s="34">
        <f t="shared" si="7"/>
        <v>0</v>
      </c>
      <c r="AO30" s="34">
        <f t="shared" si="8"/>
        <v>0</v>
      </c>
      <c r="AP30" s="34">
        <f t="shared" si="9"/>
        <v>0</v>
      </c>
      <c r="AQ30" s="34">
        <f>COUNTA(#REF!)</f>
        <v>1</v>
      </c>
      <c r="AR30" s="34">
        <f t="shared" si="10"/>
        <v>0</v>
      </c>
      <c r="AS30" s="34">
        <f>COUNTA(#REF!)</f>
        <v>1</v>
      </c>
      <c r="AT30" s="34">
        <f>COUNTA(#REF!)</f>
        <v>1</v>
      </c>
      <c r="AU30" s="34">
        <f>COUNTA(#REF!)</f>
        <v>1</v>
      </c>
      <c r="AV30" s="34">
        <f t="shared" si="11"/>
        <v>0</v>
      </c>
      <c r="AW30" s="34">
        <f t="shared" si="12"/>
        <v>0</v>
      </c>
      <c r="AX30" s="34">
        <f t="shared" si="13"/>
        <v>0</v>
      </c>
      <c r="AY30" s="34">
        <f>COUNTA(#REF!)</f>
        <v>1</v>
      </c>
      <c r="AZ30" s="34">
        <f>COUNTA(#REF!)</f>
        <v>1</v>
      </c>
      <c r="BA30" s="34">
        <f>COUNTA(#REF!)</f>
        <v>1</v>
      </c>
      <c r="BB30" s="34">
        <f>COUNTA(#REF!)</f>
        <v>1</v>
      </c>
      <c r="BC30" s="34">
        <f>COUNTA(#REF!)</f>
        <v>1</v>
      </c>
      <c r="BD30" s="34">
        <f>COUNTA(#REF!)</f>
        <v>1</v>
      </c>
      <c r="BE30" s="34">
        <f>COUNTA(#REF!)</f>
        <v>1</v>
      </c>
      <c r="BF30" s="34">
        <f>COUNTA(#REF!)</f>
        <v>1</v>
      </c>
      <c r="BG30" s="34">
        <f>COUNTA(#REF!)</f>
        <v>1</v>
      </c>
      <c r="BH30" s="34">
        <f>COUNTA(#REF!)</f>
        <v>1</v>
      </c>
      <c r="BI30" s="34">
        <f>COUNTA(#REF!)</f>
        <v>1</v>
      </c>
      <c r="BJ30" s="34">
        <f>COUNTA(#REF!)</f>
        <v>1</v>
      </c>
      <c r="BK30" s="34">
        <f>COUNTA(#REF!)</f>
        <v>1</v>
      </c>
      <c r="BL30" s="34">
        <f>COUNTA(#REF!)</f>
        <v>1</v>
      </c>
      <c r="BM30" s="34">
        <f>COUNTA(#REF!)</f>
        <v>1</v>
      </c>
      <c r="BN30" s="34">
        <f>COUNTA(#REF!)</f>
        <v>1</v>
      </c>
      <c r="BO30" s="34">
        <f>COUNTA(#REF!)</f>
        <v>1</v>
      </c>
      <c r="BP30" s="48">
        <f t="shared" si="15"/>
        <v>0</v>
      </c>
      <c r="BQ30" s="59"/>
      <c r="BR30" s="59"/>
      <c r="BS30" s="59"/>
      <c r="BT30" s="59"/>
      <c r="BU30" s="59"/>
      <c r="BV30" s="59"/>
      <c r="BW30" s="59"/>
      <c r="BX30" s="59"/>
    </row>
    <row r="31" spans="1:76" ht="22.5" customHeight="1" x14ac:dyDescent="0.2">
      <c r="A31" s="89" t="s">
        <v>32</v>
      </c>
      <c r="B31" s="83"/>
      <c r="C31" s="41"/>
      <c r="D31" s="41"/>
      <c r="E31" s="84"/>
      <c r="F31" s="67"/>
      <c r="G31" s="52"/>
      <c r="H31" s="52"/>
      <c r="I31" s="52"/>
      <c r="J31" s="42"/>
      <c r="K31" s="42"/>
      <c r="L31" s="66" t="str">
        <f t="shared" si="0"/>
        <v/>
      </c>
      <c r="M31" s="42"/>
      <c r="N31" s="42"/>
      <c r="O31" s="42"/>
      <c r="P31" s="42"/>
      <c r="Q31" s="68"/>
      <c r="R31" s="76"/>
      <c r="S31" s="42"/>
      <c r="T31" s="42"/>
      <c r="U31" s="68"/>
      <c r="V31" s="76"/>
      <c r="W31" s="42"/>
      <c r="X31" s="42"/>
      <c r="Y31" s="42"/>
      <c r="Z31" s="42"/>
      <c r="AA31" s="42"/>
      <c r="AB31" s="68"/>
      <c r="AC31" s="109" t="str">
        <f t="shared" si="14"/>
        <v/>
      </c>
      <c r="AD31" s="19"/>
      <c r="AE31" s="20"/>
      <c r="AF31" s="20"/>
      <c r="AG31" s="96"/>
      <c r="AH31" s="93">
        <f t="shared" si="1"/>
        <v>0</v>
      </c>
      <c r="AI31" s="11">
        <f t="shared" si="2"/>
        <v>0</v>
      </c>
      <c r="AJ31" s="11">
        <f t="shared" si="3"/>
        <v>0</v>
      </c>
      <c r="AK31" s="11">
        <f t="shared" si="4"/>
        <v>0</v>
      </c>
      <c r="AL31" s="11">
        <f t="shared" si="5"/>
        <v>0</v>
      </c>
      <c r="AM31" s="11">
        <f t="shared" si="6"/>
        <v>0</v>
      </c>
      <c r="AN31" s="11">
        <f t="shared" si="7"/>
        <v>0</v>
      </c>
      <c r="AO31" s="11">
        <f t="shared" si="8"/>
        <v>0</v>
      </c>
      <c r="AP31" s="11">
        <f t="shared" si="9"/>
        <v>0</v>
      </c>
      <c r="AQ31" s="11">
        <f>COUNTA(#REF!)</f>
        <v>1</v>
      </c>
      <c r="AR31" s="11">
        <f t="shared" si="10"/>
        <v>0</v>
      </c>
      <c r="AS31" s="11">
        <f>COUNTA(#REF!)</f>
        <v>1</v>
      </c>
      <c r="AT31" s="11">
        <f>COUNTA(#REF!)</f>
        <v>1</v>
      </c>
      <c r="AU31" s="11">
        <f>COUNTA(#REF!)</f>
        <v>1</v>
      </c>
      <c r="AV31" s="11">
        <f t="shared" si="11"/>
        <v>0</v>
      </c>
      <c r="AW31" s="11">
        <f t="shared" si="12"/>
        <v>0</v>
      </c>
      <c r="AX31" s="11">
        <f t="shared" si="13"/>
        <v>0</v>
      </c>
      <c r="AY31" s="11">
        <f>COUNTA(#REF!)</f>
        <v>1</v>
      </c>
      <c r="AZ31" s="11">
        <f>COUNTA(#REF!)</f>
        <v>1</v>
      </c>
      <c r="BA31" s="11">
        <f>COUNTA(#REF!)</f>
        <v>1</v>
      </c>
      <c r="BB31" s="11">
        <f>COUNTA(#REF!)</f>
        <v>1</v>
      </c>
      <c r="BC31" s="11">
        <f>COUNTA(#REF!)</f>
        <v>1</v>
      </c>
      <c r="BD31" s="11">
        <f>COUNTA(#REF!)</f>
        <v>1</v>
      </c>
      <c r="BE31" s="11">
        <f>COUNTA(#REF!)</f>
        <v>1</v>
      </c>
      <c r="BF31" s="11">
        <f>COUNTA(#REF!)</f>
        <v>1</v>
      </c>
      <c r="BG31" s="11">
        <f>COUNTA(#REF!)</f>
        <v>1</v>
      </c>
      <c r="BH31" s="11">
        <f>COUNTA(#REF!)</f>
        <v>1</v>
      </c>
      <c r="BI31" s="11">
        <f>COUNTA(#REF!)</f>
        <v>1</v>
      </c>
      <c r="BJ31" s="11">
        <f>COUNTA(#REF!)</f>
        <v>1</v>
      </c>
      <c r="BK31" s="11">
        <f>COUNTA(#REF!)</f>
        <v>1</v>
      </c>
      <c r="BL31" s="11">
        <f>COUNTA(#REF!)</f>
        <v>1</v>
      </c>
      <c r="BM31" s="11">
        <f>COUNTA(#REF!)</f>
        <v>1</v>
      </c>
      <c r="BN31" s="11">
        <f>COUNTA(#REF!)</f>
        <v>1</v>
      </c>
      <c r="BO31" s="11">
        <f>COUNTA(#REF!)</f>
        <v>1</v>
      </c>
      <c r="BP31" s="47">
        <f t="shared" si="15"/>
        <v>0</v>
      </c>
    </row>
    <row r="32" spans="1:76" s="35" customFormat="1" ht="22.5" customHeight="1" thickBot="1" x14ac:dyDescent="0.25">
      <c r="A32" s="90" t="s">
        <v>33</v>
      </c>
      <c r="B32" s="85"/>
      <c r="C32" s="72"/>
      <c r="D32" s="72"/>
      <c r="E32" s="86"/>
      <c r="F32" s="71"/>
      <c r="G32" s="72"/>
      <c r="H32" s="72"/>
      <c r="I32" s="72"/>
      <c r="J32" s="73"/>
      <c r="K32" s="73"/>
      <c r="L32" s="74" t="str">
        <f t="shared" si="0"/>
        <v/>
      </c>
      <c r="M32" s="73"/>
      <c r="N32" s="73"/>
      <c r="O32" s="73"/>
      <c r="P32" s="73"/>
      <c r="Q32" s="75"/>
      <c r="R32" s="78"/>
      <c r="S32" s="73"/>
      <c r="T32" s="73"/>
      <c r="U32" s="75"/>
      <c r="V32" s="78"/>
      <c r="W32" s="73"/>
      <c r="X32" s="73"/>
      <c r="Y32" s="73"/>
      <c r="Z32" s="73"/>
      <c r="AA32" s="73"/>
      <c r="AB32" s="75"/>
      <c r="AC32" s="109" t="str">
        <f t="shared" si="14"/>
        <v/>
      </c>
      <c r="AD32" s="97"/>
      <c r="AE32" s="98"/>
      <c r="AF32" s="98"/>
      <c r="AG32" s="99"/>
      <c r="AH32" s="92">
        <f t="shared" si="1"/>
        <v>0</v>
      </c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  <c r="AN32" s="34">
        <f t="shared" si="7"/>
        <v>0</v>
      </c>
      <c r="AO32" s="34">
        <f t="shared" si="8"/>
        <v>0</v>
      </c>
      <c r="AP32" s="34">
        <f t="shared" si="9"/>
        <v>0</v>
      </c>
      <c r="AQ32" s="34">
        <f>COUNTA(#REF!)</f>
        <v>1</v>
      </c>
      <c r="AR32" s="34">
        <f t="shared" si="10"/>
        <v>0</v>
      </c>
      <c r="AS32" s="34">
        <f>COUNTA(#REF!)</f>
        <v>1</v>
      </c>
      <c r="AT32" s="34">
        <f>COUNTA(#REF!)</f>
        <v>1</v>
      </c>
      <c r="AU32" s="34">
        <f>COUNTA(#REF!)</f>
        <v>1</v>
      </c>
      <c r="AV32" s="34">
        <f t="shared" si="11"/>
        <v>0</v>
      </c>
      <c r="AW32" s="34">
        <f t="shared" si="12"/>
        <v>0</v>
      </c>
      <c r="AX32" s="34">
        <f t="shared" si="13"/>
        <v>0</v>
      </c>
      <c r="AY32" s="34">
        <f>COUNTA(#REF!)</f>
        <v>1</v>
      </c>
      <c r="AZ32" s="34">
        <f>COUNTA(#REF!)</f>
        <v>1</v>
      </c>
      <c r="BA32" s="34">
        <f>COUNTA(#REF!)</f>
        <v>1</v>
      </c>
      <c r="BB32" s="34">
        <f>COUNTA(#REF!)</f>
        <v>1</v>
      </c>
      <c r="BC32" s="34">
        <f>COUNTA(#REF!)</f>
        <v>1</v>
      </c>
      <c r="BD32" s="34">
        <f>COUNTA(#REF!)</f>
        <v>1</v>
      </c>
      <c r="BE32" s="34">
        <f>COUNTA(#REF!)</f>
        <v>1</v>
      </c>
      <c r="BF32" s="34">
        <f>COUNTA(#REF!)</f>
        <v>1</v>
      </c>
      <c r="BG32" s="34">
        <f>COUNTA(#REF!)</f>
        <v>1</v>
      </c>
      <c r="BH32" s="34">
        <f>COUNTA(#REF!)</f>
        <v>1</v>
      </c>
      <c r="BI32" s="34">
        <f>COUNTA(#REF!)</f>
        <v>1</v>
      </c>
      <c r="BJ32" s="34">
        <f>COUNTA(#REF!)</f>
        <v>1</v>
      </c>
      <c r="BK32" s="34">
        <f>COUNTA(#REF!)</f>
        <v>1</v>
      </c>
      <c r="BL32" s="34">
        <f>COUNTA(#REF!)</f>
        <v>1</v>
      </c>
      <c r="BM32" s="34">
        <f>COUNTA(#REF!)</f>
        <v>1</v>
      </c>
      <c r="BN32" s="34">
        <f>COUNTA(#REF!)</f>
        <v>1</v>
      </c>
      <c r="BO32" s="34">
        <f>COUNTA(#REF!)</f>
        <v>1</v>
      </c>
      <c r="BP32" s="48">
        <f t="shared" si="15"/>
        <v>0</v>
      </c>
      <c r="BQ32" s="59"/>
      <c r="BR32" s="59"/>
      <c r="BS32" s="59"/>
      <c r="BT32" s="59"/>
      <c r="BU32" s="59"/>
      <c r="BV32" s="59"/>
      <c r="BW32" s="59"/>
      <c r="BX32" s="59"/>
    </row>
    <row r="33" spans="1:33" ht="22.5" customHeight="1" x14ac:dyDescent="0.2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38"/>
      <c r="N33" s="38"/>
      <c r="O33" s="38"/>
      <c r="P33" s="38"/>
      <c r="Q33" s="38"/>
      <c r="R33" s="38"/>
      <c r="S33" s="38"/>
      <c r="T33" s="13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</row>
    <row r="34" spans="1:33" ht="22.5" customHeight="1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58"/>
      <c r="L34" s="58"/>
      <c r="M34" s="12"/>
      <c r="N34" s="12"/>
      <c r="O34" s="12"/>
      <c r="P34" s="12"/>
      <c r="Q34" s="12"/>
      <c r="R34" s="12"/>
      <c r="S34" s="12"/>
      <c r="T34" s="13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3" ht="22.5" customHeight="1" x14ac:dyDescent="0.2">
      <c r="A35" s="12"/>
      <c r="B35" s="13"/>
      <c r="C35" s="13"/>
      <c r="D35" s="13"/>
      <c r="E35" s="13"/>
      <c r="F35" s="13"/>
      <c r="G35" s="13"/>
      <c r="I35" s="13"/>
      <c r="J35" s="13"/>
      <c r="K35" s="13"/>
      <c r="L35" s="13"/>
      <c r="M35" s="12"/>
      <c r="N35" s="12"/>
      <c r="O35" s="12"/>
      <c r="P35" s="12"/>
      <c r="Q35" s="12"/>
      <c r="R35" s="12"/>
      <c r="S35" s="12"/>
      <c r="T35" s="13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3" ht="35.25" customHeight="1" x14ac:dyDescent="0.2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2"/>
      <c r="N36" s="12"/>
      <c r="O36" s="12"/>
      <c r="P36" s="12"/>
      <c r="Q36" s="12"/>
      <c r="R36" s="12"/>
      <c r="S36" s="12"/>
      <c r="T36" s="13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3" ht="35.25" customHeight="1" x14ac:dyDescent="0.2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2"/>
      <c r="N37" s="12"/>
      <c r="O37" s="12"/>
      <c r="P37" s="12"/>
      <c r="Q37" s="12"/>
      <c r="R37" s="12"/>
      <c r="S37" s="12"/>
      <c r="T37" s="13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3" ht="30.75" customHeight="1" x14ac:dyDescent="0.2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2"/>
      <c r="N38" s="12"/>
      <c r="O38" s="12"/>
      <c r="P38" s="12"/>
      <c r="Q38" s="12"/>
      <c r="R38" s="12"/>
      <c r="S38" s="12"/>
      <c r="T38" s="13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3" ht="30.75" customHeight="1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2"/>
      <c r="N39" s="12"/>
      <c r="O39" s="12"/>
      <c r="P39" s="12"/>
      <c r="Q39" s="12"/>
      <c r="R39" s="12"/>
      <c r="S39" s="12"/>
      <c r="T39" s="13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3" ht="30.75" customHeight="1" x14ac:dyDescent="0.2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2"/>
      <c r="O40" s="12"/>
      <c r="P40" s="12"/>
      <c r="Q40" s="12"/>
      <c r="R40" s="12"/>
      <c r="S40" s="12"/>
      <c r="T40" s="13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3" ht="30.75" customHeight="1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2"/>
      <c r="O41" s="12"/>
      <c r="P41" s="12"/>
      <c r="Q41" s="12"/>
      <c r="R41" s="12"/>
      <c r="S41" s="12"/>
      <c r="T41" s="13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3" ht="30.75" customHeight="1" x14ac:dyDescent="0.2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4"/>
      <c r="N42" s="14"/>
      <c r="O42" s="14"/>
      <c r="P42" s="14"/>
      <c r="Q42" s="14"/>
      <c r="R42" s="14"/>
      <c r="S42" s="14"/>
      <c r="T42" s="15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3" ht="30.75" customHeight="1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4"/>
      <c r="N43" s="14"/>
      <c r="O43" s="14"/>
      <c r="P43" s="14"/>
      <c r="Q43" s="14"/>
      <c r="R43" s="14"/>
      <c r="S43" s="14"/>
      <c r="T43" s="15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3" ht="30.75" customHeight="1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4"/>
      <c r="N44" s="14"/>
      <c r="O44" s="14"/>
      <c r="P44" s="14"/>
      <c r="Q44" s="14"/>
      <c r="R44" s="14"/>
      <c r="S44" s="14"/>
      <c r="T44" s="15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3" ht="30.75" customHeight="1" x14ac:dyDescent="0.2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4"/>
      <c r="N45" s="14"/>
      <c r="O45" s="14"/>
      <c r="P45" s="14"/>
      <c r="Q45" s="14"/>
      <c r="R45" s="14"/>
      <c r="S45" s="14"/>
      <c r="T45" s="15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3" ht="30.75" customHeigh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14"/>
      <c r="O46" s="14"/>
      <c r="P46" s="14"/>
      <c r="Q46" s="14"/>
      <c r="R46" s="14"/>
      <c r="S46" s="14"/>
      <c r="T46" s="15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1:33" ht="30.75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4"/>
      <c r="N47" s="14"/>
      <c r="O47" s="14"/>
      <c r="P47" s="14"/>
      <c r="Q47" s="14"/>
      <c r="R47" s="14"/>
      <c r="S47" s="14"/>
      <c r="T47" s="15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3" ht="30.75" customHeight="1" x14ac:dyDescent="0.2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4"/>
      <c r="N48" s="14"/>
      <c r="O48" s="14"/>
      <c r="P48" s="14"/>
      <c r="Q48" s="14"/>
      <c r="R48" s="14"/>
      <c r="S48" s="14"/>
      <c r="T48" s="15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1:31" ht="30.75" customHeight="1" x14ac:dyDescent="0.2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4"/>
      <c r="N49" s="14"/>
      <c r="O49" s="14"/>
      <c r="P49" s="14"/>
      <c r="Q49" s="14"/>
      <c r="R49" s="14"/>
      <c r="S49" s="14"/>
      <c r="T49" s="15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:31" ht="30.75" customHeight="1" x14ac:dyDescent="0.2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4"/>
      <c r="N50" s="14"/>
      <c r="O50" s="14"/>
      <c r="P50" s="14"/>
      <c r="Q50" s="14"/>
      <c r="R50" s="14"/>
      <c r="S50" s="14"/>
      <c r="T50" s="15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:31" ht="30.75" customHeight="1" x14ac:dyDescent="0.2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4"/>
      <c r="N51" s="14"/>
      <c r="O51" s="14"/>
      <c r="P51" s="14"/>
      <c r="Q51" s="14"/>
      <c r="R51" s="14"/>
      <c r="S51" s="14"/>
      <c r="T51" s="15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:31" ht="30.75" customHeight="1" x14ac:dyDescent="0.2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4"/>
      <c r="N52" s="14"/>
      <c r="O52" s="14"/>
      <c r="P52" s="14"/>
      <c r="Q52" s="14"/>
      <c r="R52" s="14"/>
      <c r="S52" s="14"/>
      <c r="T52" s="15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:31" ht="30.7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4"/>
      <c r="N53" s="14"/>
      <c r="O53" s="14"/>
      <c r="P53" s="14"/>
      <c r="Q53" s="14"/>
      <c r="R53" s="14"/>
      <c r="S53" s="14"/>
      <c r="T53" s="15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:31" ht="30.75" customHeight="1" x14ac:dyDescent="0.2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4"/>
      <c r="O54" s="14"/>
      <c r="P54" s="14"/>
      <c r="Q54" s="14"/>
      <c r="R54" s="14"/>
      <c r="S54" s="14"/>
      <c r="T54" s="15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</row>
    <row r="55" spans="1:31" x14ac:dyDescent="0.2"/>
    <row r="56" spans="1:31" x14ac:dyDescent="0.2"/>
    <row r="57" spans="1:31" x14ac:dyDescent="0.2"/>
    <row r="58" spans="1:31" x14ac:dyDescent="0.2"/>
    <row r="59" spans="1:31" x14ac:dyDescent="0.2"/>
    <row r="60" spans="1:31" x14ac:dyDescent="0.2"/>
    <row r="61" spans="1:31" x14ac:dyDescent="0.2"/>
    <row r="62" spans="1:31" x14ac:dyDescent="0.2"/>
    <row r="63" spans="1:31" x14ac:dyDescent="0.2"/>
    <row r="64" spans="1:31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</sheetData>
  <dataConsolidate/>
  <mergeCells count="4">
    <mergeCell ref="F1:Q1"/>
    <mergeCell ref="R1:U1"/>
    <mergeCell ref="BQ6:CA6"/>
    <mergeCell ref="V1:AB1"/>
  </mergeCells>
  <phoneticPr fontId="0" type="noConversion"/>
  <dataValidations count="6">
    <dataValidation type="list" allowBlank="1" showInputMessage="1" showErrorMessage="1" sqref="AD3:AF32">
      <formula1>"OUI,NON,N.A."</formula1>
    </dataValidation>
    <dataValidation type="decimal" allowBlank="1" showInputMessage="1" showErrorMessage="1" sqref="G3:G32">
      <formula1>0</formula1>
      <formula2>300</formula2>
    </dataValidation>
    <dataValidation type="list" allowBlank="1" showInputMessage="1" showErrorMessage="1" sqref="C3:C32">
      <formula1>Sexe</formula1>
    </dataValidation>
    <dataValidation type="whole" allowBlank="1" showInputMessage="1" showErrorMessage="1" sqref="D3:D32">
      <formula1>0</formula1>
      <formula2>120</formula2>
    </dataValidation>
    <dataValidation type="list" allowBlank="1" showInputMessage="1" showErrorMessage="1" sqref="B3:B32">
      <formula1>"Médecine,Chirurgie,Réa  USC,SSR,Sld EHPAD"</formula1>
    </dataValidation>
    <dataValidation type="list" allowBlank="1" showInputMessage="1" showErrorMessage="1" sqref="AD33:AG33">
      <formula1>"OUI,NON"</formula1>
    </dataValidation>
  </dataValidations>
  <printOptions horizontalCentered="1"/>
  <pageMargins left="0.39370078740157483" right="0.39370078740157483" top="0.43307086614173229" bottom="0.19685039370078741" header="0.19685039370078741" footer="0.15748031496062992"/>
  <pageSetup paperSize="9" scale="51" orientation="landscape" r:id="rId1"/>
  <headerFooter alignWithMargins="0">
    <oddHeader>&amp;C&amp;"Tahoma,Normal"&amp;8&amp;F</oddHeader>
    <oddFooter>&amp;L&amp;"Tahoma,Normal"&amp;8Feuille : &amp;A&amp;R&amp;"Tahoma,Normal"&amp;8Page : 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Feuil1!$C$4:$C$6</xm:f>
          </x14:formula1>
          <xm:sqref>E3:F32 H3:K32</xm:sqref>
        </x14:dataValidation>
        <x14:dataValidation type="list" allowBlank="1" showInputMessage="1" showErrorMessage="1">
          <x14:formula1>
            <xm:f>Feuil1!$D$4:$D$7</xm:f>
          </x14:formula1>
          <xm:sqref>M3:AB32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K18" sqref="K18"/>
    </sheetView>
  </sheetViews>
  <sheetFormatPr baseColWidth="10" defaultRowHeight="12.75" x14ac:dyDescent="0.2"/>
  <cols>
    <col min="1" max="1" width="7.85546875" style="9" customWidth="1"/>
    <col min="2" max="2" width="29.7109375" customWidth="1"/>
    <col min="3" max="3" width="12" bestFit="1" customWidth="1"/>
    <col min="4" max="4" width="21.85546875" bestFit="1" customWidth="1"/>
    <col min="6" max="6" width="18.140625" customWidth="1"/>
    <col min="9" max="9" width="15.7109375" customWidth="1"/>
    <col min="13" max="13" width="13.5703125" customWidth="1"/>
    <col min="14" max="15" width="16.140625" customWidth="1"/>
    <col min="16" max="18" width="31.5703125" customWidth="1"/>
  </cols>
  <sheetData>
    <row r="1" spans="1:15" ht="22.5" customHeight="1" x14ac:dyDescent="0.2">
      <c r="A1" s="10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"/>
    </row>
    <row r="2" spans="1:15" ht="26.25" customHeight="1" x14ac:dyDescent="0.2">
      <c r="A2" s="36"/>
      <c r="B2" s="37" t="s">
        <v>141</v>
      </c>
      <c r="C2" s="37" t="s">
        <v>146</v>
      </c>
      <c r="D2" s="37" t="s">
        <v>147</v>
      </c>
      <c r="E2" s="37" t="s">
        <v>148</v>
      </c>
      <c r="F2" s="37" t="s">
        <v>150</v>
      </c>
      <c r="G2" s="37" t="s">
        <v>151</v>
      </c>
      <c r="H2" s="37" t="s">
        <v>152</v>
      </c>
      <c r="I2" s="37" t="s">
        <v>153</v>
      </c>
      <c r="J2" s="37" t="s">
        <v>154</v>
      </c>
      <c r="K2" s="37" t="s">
        <v>155</v>
      </c>
      <c r="L2" s="37" t="s">
        <v>149</v>
      </c>
      <c r="M2" s="37" t="s">
        <v>156</v>
      </c>
      <c r="N2" s="65" t="s">
        <v>158</v>
      </c>
      <c r="O2" s="49" t="s">
        <v>99</v>
      </c>
    </row>
    <row r="3" spans="1:15" ht="22.5" customHeight="1" x14ac:dyDescent="0.2">
      <c r="A3" s="51" t="s">
        <v>4</v>
      </c>
      <c r="B3" s="66" t="str">
        <f>'2 - Indication'!AC3</f>
        <v>CYSTITE AIGUE A RISQUE DE COMPLICATION</v>
      </c>
      <c r="C3" s="42" t="s">
        <v>35</v>
      </c>
      <c r="D3" s="42" t="s">
        <v>61</v>
      </c>
      <c r="E3" s="42">
        <v>5</v>
      </c>
      <c r="F3" s="42" t="s">
        <v>36</v>
      </c>
      <c r="G3" s="42"/>
      <c r="H3" s="42"/>
      <c r="I3" s="42" t="s">
        <v>36</v>
      </c>
      <c r="J3" s="42"/>
      <c r="K3" s="42"/>
      <c r="L3" s="42">
        <f>E3+H3+K3</f>
        <v>5</v>
      </c>
      <c r="M3" s="42" t="str">
        <f>IF((AND(B3="CYSTITE AIGUE SIMPLE",D3="FOSFOMYCINE TROMETAMOL")),"1",(IF(AND(B3="CYSTITE AIGUE SIMPLE",OR(D3="PIVMECILLINAM",D3="NITROFURANTOINE")),"5",IF((AND(B3="CYSTITE AIGUE A RISQUE DE COMPLICATION",OR(D3="TMP/SXT",D3="OFLOXACINE",D3="CIPROFLOXACINE",D3="NORFLOXACINE",D3="LEVOFLOXACINE"))),"5",IF((B3="CYSTITE AIGUE A RISQUE DE COMPLICATION"),"7",IF(B3="ERYSIPELE","7",IF(B3="PNEUMONIE AIGUE COMMUNAUTAIRE",7,"")))))))</f>
        <v>5</v>
      </c>
      <c r="N3" s="42" t="str">
        <f>IF(M3-L3=0,"Pertinent","Non conforme")</f>
        <v>Pertinent</v>
      </c>
      <c r="O3" s="54"/>
    </row>
    <row r="4" spans="1:15" ht="22.5" customHeight="1" x14ac:dyDescent="0.2">
      <c r="A4" s="40" t="s">
        <v>5</v>
      </c>
      <c r="B4" s="66" t="str">
        <f>'2 - Indication'!AC4</f>
        <v>PNEUMONIE AIGUE COMMUNAUTAIRE</v>
      </c>
      <c r="C4" s="44" t="s">
        <v>35</v>
      </c>
      <c r="D4" s="44" t="s">
        <v>73</v>
      </c>
      <c r="E4" s="44">
        <v>10</v>
      </c>
      <c r="F4" s="44"/>
      <c r="G4" s="44"/>
      <c r="H4" s="44"/>
      <c r="I4" s="44"/>
      <c r="J4" s="44"/>
      <c r="K4" s="44"/>
      <c r="L4" s="44">
        <f t="shared" ref="L4:L32" si="0">E4+H4+K4</f>
        <v>10</v>
      </c>
      <c r="M4" s="44">
        <f t="shared" ref="M4:M32" si="1">IF((AND(B4="CYSTITE AIGUE SIMPLE",D4="FOSFOMYCINE TROMETAMOL")),"1",(IF(AND(B4="CYSTITE AIGUE SIMPLE",OR(D4="PIVMECILLINAM",D4="NITROFURANTOINE")),"5",IF((AND(B4="CYSTITE AIGUE A RISQUE DE COMPLICATION",OR(D4="TMP/SXT",D4="OFLOXACINE",D4="CIPROFLOXACINE",D4="NORFLOXACINE",D4="LEVOFLOXACINE"))),"5",IF((B4="CYSTITE AIGUE A RISQUE DE COMPLICATION"),"7",IF(B4="ERYSIPELE","7",IF(B4="PNEUMONIE AIGUE COMMUNAUTAIRE",7,"")))))))</f>
        <v>7</v>
      </c>
      <c r="N4" s="44" t="str">
        <f t="shared" ref="N4:N32" si="2">IF(M4-L4=0,"Pertinent","Non conforme")</f>
        <v>Non conforme</v>
      </c>
      <c r="O4" s="33"/>
    </row>
    <row r="5" spans="1:15" ht="22.5" customHeight="1" x14ac:dyDescent="0.2">
      <c r="A5" s="51" t="s">
        <v>6</v>
      </c>
      <c r="B5" s="66" t="str">
        <f>'2 - Indication'!AC5</f>
        <v>ERYSIPELE</v>
      </c>
      <c r="C5" s="42" t="s">
        <v>35</v>
      </c>
      <c r="D5" s="42" t="s">
        <v>78</v>
      </c>
      <c r="E5" s="42">
        <v>7</v>
      </c>
      <c r="F5" s="42"/>
      <c r="G5" s="42"/>
      <c r="H5" s="42"/>
      <c r="I5" s="42"/>
      <c r="J5" s="42"/>
      <c r="K5" s="42"/>
      <c r="L5" s="42">
        <f t="shared" si="0"/>
        <v>7</v>
      </c>
      <c r="M5" s="42" t="str">
        <f t="shared" si="1"/>
        <v>7</v>
      </c>
      <c r="N5" s="42" t="str">
        <f t="shared" si="2"/>
        <v>Pertinent</v>
      </c>
      <c r="O5" s="54"/>
    </row>
    <row r="6" spans="1:15" ht="22.5" customHeight="1" x14ac:dyDescent="0.2">
      <c r="A6" s="40" t="s">
        <v>7</v>
      </c>
      <c r="B6" s="66" t="str">
        <f>'2 - Indication'!AC6</f>
        <v/>
      </c>
      <c r="C6" s="44" t="s">
        <v>35</v>
      </c>
      <c r="D6" s="44" t="s">
        <v>78</v>
      </c>
      <c r="E6" s="44">
        <v>7</v>
      </c>
      <c r="F6" s="44"/>
      <c r="G6" s="44"/>
      <c r="H6" s="44"/>
      <c r="I6" s="44"/>
      <c r="J6" s="44"/>
      <c r="K6" s="44"/>
      <c r="L6" s="44">
        <f t="shared" si="0"/>
        <v>7</v>
      </c>
      <c r="M6" s="44" t="str">
        <f t="shared" si="1"/>
        <v/>
      </c>
      <c r="N6" s="44" t="e">
        <f t="shared" si="2"/>
        <v>#VALUE!</v>
      </c>
      <c r="O6" s="33"/>
    </row>
    <row r="7" spans="1:15" ht="22.5" customHeight="1" x14ac:dyDescent="0.2">
      <c r="A7" s="39" t="s">
        <v>8</v>
      </c>
      <c r="B7" s="66" t="str">
        <f>'2 - Indication'!AC7</f>
        <v/>
      </c>
      <c r="C7" s="42" t="s">
        <v>35</v>
      </c>
      <c r="D7" s="42" t="s">
        <v>78</v>
      </c>
      <c r="E7" s="42">
        <v>3</v>
      </c>
      <c r="F7" s="42"/>
      <c r="G7" s="42"/>
      <c r="H7" s="42"/>
      <c r="I7" s="42"/>
      <c r="J7" s="42"/>
      <c r="K7" s="42"/>
      <c r="L7" s="42">
        <f t="shared" si="0"/>
        <v>3</v>
      </c>
      <c r="M7" s="42" t="str">
        <f t="shared" si="1"/>
        <v/>
      </c>
      <c r="N7" s="42" t="e">
        <f t="shared" si="2"/>
        <v>#VALUE!</v>
      </c>
      <c r="O7" s="20"/>
    </row>
    <row r="8" spans="1:15" ht="22.5" customHeight="1" x14ac:dyDescent="0.2">
      <c r="A8" s="40" t="s">
        <v>9</v>
      </c>
      <c r="B8" s="66" t="str">
        <f>'2 - Indication'!AC8</f>
        <v/>
      </c>
      <c r="C8" s="44" t="s">
        <v>36</v>
      </c>
      <c r="D8" s="44"/>
      <c r="E8" s="44"/>
      <c r="F8" s="44"/>
      <c r="G8" s="44"/>
      <c r="H8" s="44"/>
      <c r="I8" s="44"/>
      <c r="J8" s="44"/>
      <c r="K8" s="44"/>
      <c r="L8" s="44">
        <f t="shared" si="0"/>
        <v>0</v>
      </c>
      <c r="M8" s="44" t="str">
        <f t="shared" si="1"/>
        <v/>
      </c>
      <c r="N8" s="44" t="e">
        <f t="shared" si="2"/>
        <v>#VALUE!</v>
      </c>
      <c r="O8" s="33"/>
    </row>
    <row r="9" spans="1:15" ht="22.5" customHeight="1" x14ac:dyDescent="0.2">
      <c r="A9" s="39" t="s">
        <v>10</v>
      </c>
      <c r="B9" s="66" t="str">
        <f>'2 - Indication'!AC9</f>
        <v/>
      </c>
      <c r="C9" s="42" t="s">
        <v>35</v>
      </c>
      <c r="D9" s="42" t="s">
        <v>49</v>
      </c>
      <c r="E9" s="42">
        <v>3</v>
      </c>
      <c r="F9" s="42"/>
      <c r="G9" s="42"/>
      <c r="H9" s="42"/>
      <c r="I9" s="42"/>
      <c r="J9" s="42"/>
      <c r="K9" s="42"/>
      <c r="L9" s="42">
        <f t="shared" si="0"/>
        <v>3</v>
      </c>
      <c r="M9" s="42" t="str">
        <f t="shared" si="1"/>
        <v/>
      </c>
      <c r="N9" s="42" t="e">
        <f t="shared" si="2"/>
        <v>#VALUE!</v>
      </c>
      <c r="O9" s="20"/>
    </row>
    <row r="10" spans="1:15" ht="22.5" customHeight="1" x14ac:dyDescent="0.2">
      <c r="A10" s="40" t="s">
        <v>11</v>
      </c>
      <c r="B10" s="66" t="str">
        <f>'2 - Indication'!AC10</f>
        <v>CYSTITE AIGUE SIMPLE</v>
      </c>
      <c r="C10" s="44" t="s">
        <v>35</v>
      </c>
      <c r="D10" s="44" t="s">
        <v>45</v>
      </c>
      <c r="E10" s="44">
        <v>1</v>
      </c>
      <c r="F10" s="44"/>
      <c r="G10" s="44"/>
      <c r="H10" s="44"/>
      <c r="I10" s="44"/>
      <c r="J10" s="44"/>
      <c r="K10" s="44"/>
      <c r="L10" s="44">
        <f t="shared" si="0"/>
        <v>1</v>
      </c>
      <c r="M10" s="44" t="str">
        <f t="shared" si="1"/>
        <v>1</v>
      </c>
      <c r="N10" s="44" t="str">
        <f t="shared" si="2"/>
        <v>Pertinent</v>
      </c>
      <c r="O10" s="33"/>
    </row>
    <row r="11" spans="1:15" ht="22.5" customHeight="1" x14ac:dyDescent="0.2">
      <c r="A11" s="39" t="s">
        <v>12</v>
      </c>
      <c r="B11" s="66" t="str">
        <f>'2 - Indication'!AC11</f>
        <v/>
      </c>
      <c r="C11" s="42" t="s">
        <v>35</v>
      </c>
      <c r="D11" s="42" t="s">
        <v>73</v>
      </c>
      <c r="E11" s="42">
        <v>3</v>
      </c>
      <c r="F11" s="42"/>
      <c r="G11" s="42"/>
      <c r="H11" s="42"/>
      <c r="I11" s="42"/>
      <c r="J11" s="42"/>
      <c r="K11" s="42"/>
      <c r="L11" s="42">
        <f t="shared" si="0"/>
        <v>3</v>
      </c>
      <c r="M11" s="42" t="str">
        <f t="shared" si="1"/>
        <v/>
      </c>
      <c r="N11" s="42" t="e">
        <f t="shared" si="2"/>
        <v>#VALUE!</v>
      </c>
      <c r="O11" s="20"/>
    </row>
    <row r="12" spans="1:15" ht="22.5" customHeight="1" x14ac:dyDescent="0.2">
      <c r="A12" s="40" t="s">
        <v>13</v>
      </c>
      <c r="B12" s="66" t="str">
        <f>'2 - Indication'!AC12</f>
        <v/>
      </c>
      <c r="C12" s="44"/>
      <c r="D12" s="44"/>
      <c r="E12" s="44"/>
      <c r="F12" s="44"/>
      <c r="G12" s="44"/>
      <c r="H12" s="44"/>
      <c r="I12" s="44"/>
      <c r="J12" s="44"/>
      <c r="K12" s="44"/>
      <c r="L12" s="44">
        <f t="shared" si="0"/>
        <v>0</v>
      </c>
      <c r="M12" s="44" t="str">
        <f t="shared" si="1"/>
        <v/>
      </c>
      <c r="N12" s="44" t="e">
        <f t="shared" si="2"/>
        <v>#VALUE!</v>
      </c>
      <c r="O12" s="33"/>
    </row>
    <row r="13" spans="1:15" ht="22.5" customHeight="1" x14ac:dyDescent="0.2">
      <c r="A13" s="39" t="s">
        <v>14</v>
      </c>
      <c r="B13" s="66" t="str">
        <f>'2 - Indication'!AC13</f>
        <v/>
      </c>
      <c r="C13" s="42"/>
      <c r="D13" s="42"/>
      <c r="E13" s="42"/>
      <c r="F13" s="42"/>
      <c r="G13" s="42"/>
      <c r="H13" s="42"/>
      <c r="I13" s="42"/>
      <c r="J13" s="42"/>
      <c r="K13" s="42"/>
      <c r="L13" s="42">
        <f t="shared" si="0"/>
        <v>0</v>
      </c>
      <c r="M13" s="42" t="str">
        <f t="shared" si="1"/>
        <v/>
      </c>
      <c r="N13" s="42" t="e">
        <f t="shared" si="2"/>
        <v>#VALUE!</v>
      </c>
      <c r="O13" s="20"/>
    </row>
    <row r="14" spans="1:15" ht="22.5" customHeight="1" x14ac:dyDescent="0.2">
      <c r="A14" s="40" t="s">
        <v>15</v>
      </c>
      <c r="B14" s="66" t="str">
        <f>'2 - Indication'!AC14</f>
        <v/>
      </c>
      <c r="C14" s="44"/>
      <c r="D14" s="44"/>
      <c r="E14" s="44"/>
      <c r="F14" s="44"/>
      <c r="G14" s="44"/>
      <c r="H14" s="44"/>
      <c r="I14" s="44"/>
      <c r="J14" s="44"/>
      <c r="K14" s="44"/>
      <c r="L14" s="44">
        <f t="shared" si="0"/>
        <v>0</v>
      </c>
      <c r="M14" s="44" t="str">
        <f t="shared" si="1"/>
        <v/>
      </c>
      <c r="N14" s="44" t="e">
        <f t="shared" si="2"/>
        <v>#VALUE!</v>
      </c>
      <c r="O14" s="33"/>
    </row>
    <row r="15" spans="1:15" ht="22.5" customHeight="1" x14ac:dyDescent="0.2">
      <c r="A15" s="39" t="s">
        <v>16</v>
      </c>
      <c r="B15" s="66" t="str">
        <f>'2 - Indication'!AC15</f>
        <v/>
      </c>
      <c r="C15" s="42"/>
      <c r="D15" s="42"/>
      <c r="E15" s="42"/>
      <c r="F15" s="42"/>
      <c r="G15" s="42"/>
      <c r="H15" s="42"/>
      <c r="I15" s="42"/>
      <c r="J15" s="42"/>
      <c r="K15" s="42"/>
      <c r="L15" s="42">
        <f t="shared" si="0"/>
        <v>0</v>
      </c>
      <c r="M15" s="42" t="str">
        <f t="shared" si="1"/>
        <v/>
      </c>
      <c r="N15" s="42" t="e">
        <f t="shared" si="2"/>
        <v>#VALUE!</v>
      </c>
      <c r="O15" s="20"/>
    </row>
    <row r="16" spans="1:15" ht="22.5" customHeight="1" x14ac:dyDescent="0.2">
      <c r="A16" s="40" t="s">
        <v>17</v>
      </c>
      <c r="B16" s="66" t="str">
        <f>'2 - Indication'!AC16</f>
        <v/>
      </c>
      <c r="C16" s="44"/>
      <c r="D16" s="44"/>
      <c r="E16" s="44"/>
      <c r="F16" s="44"/>
      <c r="G16" s="44"/>
      <c r="H16" s="44"/>
      <c r="I16" s="44"/>
      <c r="J16" s="44"/>
      <c r="K16" s="44"/>
      <c r="L16" s="44">
        <f t="shared" si="0"/>
        <v>0</v>
      </c>
      <c r="M16" s="44" t="str">
        <f t="shared" si="1"/>
        <v/>
      </c>
      <c r="N16" s="44" t="e">
        <f t="shared" si="2"/>
        <v>#VALUE!</v>
      </c>
      <c r="O16" s="33"/>
    </row>
    <row r="17" spans="1:15" ht="22.5" customHeight="1" x14ac:dyDescent="0.2">
      <c r="A17" s="39" t="s">
        <v>18</v>
      </c>
      <c r="B17" s="66" t="str">
        <f>'2 - Indication'!AC17</f>
        <v/>
      </c>
      <c r="C17" s="42"/>
      <c r="D17" s="42"/>
      <c r="E17" s="42"/>
      <c r="F17" s="42"/>
      <c r="G17" s="42"/>
      <c r="H17" s="42"/>
      <c r="I17" s="42"/>
      <c r="J17" s="42"/>
      <c r="K17" s="42"/>
      <c r="L17" s="42">
        <f t="shared" si="0"/>
        <v>0</v>
      </c>
      <c r="M17" s="42" t="str">
        <f t="shared" si="1"/>
        <v/>
      </c>
      <c r="N17" s="42" t="e">
        <f t="shared" si="2"/>
        <v>#VALUE!</v>
      </c>
      <c r="O17" s="20"/>
    </row>
    <row r="18" spans="1:15" ht="22.5" customHeight="1" x14ac:dyDescent="0.2">
      <c r="A18" s="40" t="s">
        <v>19</v>
      </c>
      <c r="B18" s="66" t="str">
        <f>'2 - Indication'!AC18</f>
        <v/>
      </c>
      <c r="C18" s="44"/>
      <c r="D18" s="44"/>
      <c r="E18" s="44"/>
      <c r="F18" s="44"/>
      <c r="G18" s="44"/>
      <c r="H18" s="44"/>
      <c r="I18" s="44"/>
      <c r="J18" s="44"/>
      <c r="K18" s="44"/>
      <c r="L18" s="44">
        <f t="shared" si="0"/>
        <v>0</v>
      </c>
      <c r="M18" s="44" t="str">
        <f t="shared" si="1"/>
        <v/>
      </c>
      <c r="N18" s="44" t="e">
        <f t="shared" si="2"/>
        <v>#VALUE!</v>
      </c>
      <c r="O18" s="33"/>
    </row>
    <row r="19" spans="1:15" ht="22.5" customHeight="1" x14ac:dyDescent="0.2">
      <c r="A19" s="39" t="s">
        <v>20</v>
      </c>
      <c r="B19" s="66" t="str">
        <f>'2 - Indication'!AC19</f>
        <v/>
      </c>
      <c r="C19" s="42"/>
      <c r="D19" s="42"/>
      <c r="E19" s="42"/>
      <c r="F19" s="42"/>
      <c r="G19" s="42"/>
      <c r="H19" s="42"/>
      <c r="I19" s="42"/>
      <c r="J19" s="42"/>
      <c r="K19" s="42"/>
      <c r="L19" s="42">
        <f t="shared" si="0"/>
        <v>0</v>
      </c>
      <c r="M19" s="42" t="str">
        <f t="shared" si="1"/>
        <v/>
      </c>
      <c r="N19" s="42" t="e">
        <f t="shared" si="2"/>
        <v>#VALUE!</v>
      </c>
      <c r="O19" s="20"/>
    </row>
    <row r="20" spans="1:15" ht="22.5" customHeight="1" x14ac:dyDescent="0.2">
      <c r="A20" s="40" t="s">
        <v>21</v>
      </c>
      <c r="B20" s="66" t="str">
        <f>'2 - Indication'!AC20</f>
        <v/>
      </c>
      <c r="C20" s="44"/>
      <c r="D20" s="44"/>
      <c r="E20" s="44"/>
      <c r="F20" s="44"/>
      <c r="G20" s="44"/>
      <c r="H20" s="44"/>
      <c r="I20" s="44"/>
      <c r="J20" s="44"/>
      <c r="K20" s="44"/>
      <c r="L20" s="44">
        <f t="shared" si="0"/>
        <v>0</v>
      </c>
      <c r="M20" s="44" t="str">
        <f t="shared" si="1"/>
        <v/>
      </c>
      <c r="N20" s="44" t="e">
        <f t="shared" si="2"/>
        <v>#VALUE!</v>
      </c>
      <c r="O20" s="33"/>
    </row>
    <row r="21" spans="1:15" ht="22.5" customHeight="1" x14ac:dyDescent="0.2">
      <c r="A21" s="39" t="s">
        <v>22</v>
      </c>
      <c r="B21" s="66" t="str">
        <f>'2 - Indication'!AC21</f>
        <v/>
      </c>
      <c r="C21" s="42"/>
      <c r="D21" s="42"/>
      <c r="E21" s="42"/>
      <c r="F21" s="42"/>
      <c r="G21" s="42"/>
      <c r="H21" s="42"/>
      <c r="I21" s="42"/>
      <c r="J21" s="42"/>
      <c r="K21" s="42"/>
      <c r="L21" s="42">
        <f t="shared" si="0"/>
        <v>0</v>
      </c>
      <c r="M21" s="42" t="str">
        <f t="shared" si="1"/>
        <v/>
      </c>
      <c r="N21" s="42" t="e">
        <f t="shared" si="2"/>
        <v>#VALUE!</v>
      </c>
      <c r="O21" s="20"/>
    </row>
    <row r="22" spans="1:15" ht="22.5" customHeight="1" x14ac:dyDescent="0.2">
      <c r="A22" s="40" t="s">
        <v>23</v>
      </c>
      <c r="B22" s="66" t="str">
        <f>'2 - Indication'!AC22</f>
        <v/>
      </c>
      <c r="C22" s="44"/>
      <c r="D22" s="44"/>
      <c r="E22" s="44"/>
      <c r="F22" s="44"/>
      <c r="G22" s="44"/>
      <c r="H22" s="44"/>
      <c r="I22" s="44"/>
      <c r="J22" s="44"/>
      <c r="K22" s="44"/>
      <c r="L22" s="44">
        <f t="shared" si="0"/>
        <v>0</v>
      </c>
      <c r="M22" s="44" t="str">
        <f t="shared" si="1"/>
        <v/>
      </c>
      <c r="N22" s="44" t="e">
        <f t="shared" si="2"/>
        <v>#VALUE!</v>
      </c>
      <c r="O22" s="33"/>
    </row>
    <row r="23" spans="1:15" ht="22.5" customHeight="1" x14ac:dyDescent="0.2">
      <c r="A23" s="39" t="s">
        <v>24</v>
      </c>
      <c r="B23" s="66" t="str">
        <f>'2 - Indication'!AC23</f>
        <v/>
      </c>
      <c r="C23" s="42"/>
      <c r="D23" s="42"/>
      <c r="E23" s="42"/>
      <c r="F23" s="42"/>
      <c r="G23" s="42"/>
      <c r="H23" s="42"/>
      <c r="I23" s="42"/>
      <c r="J23" s="42"/>
      <c r="K23" s="42"/>
      <c r="L23" s="42">
        <f t="shared" si="0"/>
        <v>0</v>
      </c>
      <c r="M23" s="42" t="str">
        <f t="shared" si="1"/>
        <v/>
      </c>
      <c r="N23" s="42" t="e">
        <f t="shared" si="2"/>
        <v>#VALUE!</v>
      </c>
      <c r="O23" s="20"/>
    </row>
    <row r="24" spans="1:15" ht="22.5" customHeight="1" x14ac:dyDescent="0.2">
      <c r="A24" s="40" t="s">
        <v>25</v>
      </c>
      <c r="B24" s="66" t="str">
        <f>'2 - Indication'!AC24</f>
        <v/>
      </c>
      <c r="C24" s="44"/>
      <c r="D24" s="44"/>
      <c r="E24" s="44"/>
      <c r="F24" s="44"/>
      <c r="G24" s="44"/>
      <c r="H24" s="44"/>
      <c r="I24" s="44"/>
      <c r="J24" s="44"/>
      <c r="K24" s="44"/>
      <c r="L24" s="44">
        <f t="shared" si="0"/>
        <v>0</v>
      </c>
      <c r="M24" s="44" t="str">
        <f t="shared" si="1"/>
        <v/>
      </c>
      <c r="N24" s="44" t="e">
        <f t="shared" si="2"/>
        <v>#VALUE!</v>
      </c>
      <c r="O24" s="33"/>
    </row>
    <row r="25" spans="1:15" ht="22.5" customHeight="1" x14ac:dyDescent="0.2">
      <c r="A25" s="51" t="s">
        <v>26</v>
      </c>
      <c r="B25" s="66" t="str">
        <f>'2 - Indication'!AC25</f>
        <v/>
      </c>
      <c r="C25" s="42"/>
      <c r="D25" s="42"/>
      <c r="E25" s="42"/>
      <c r="F25" s="42"/>
      <c r="G25" s="42"/>
      <c r="H25" s="42"/>
      <c r="I25" s="42"/>
      <c r="J25" s="42"/>
      <c r="K25" s="42"/>
      <c r="L25" s="42">
        <f t="shared" si="0"/>
        <v>0</v>
      </c>
      <c r="M25" s="42" t="str">
        <f t="shared" si="1"/>
        <v/>
      </c>
      <c r="N25" s="42" t="e">
        <f t="shared" si="2"/>
        <v>#VALUE!</v>
      </c>
      <c r="O25" s="54"/>
    </row>
    <row r="26" spans="1:15" ht="22.5" customHeight="1" x14ac:dyDescent="0.2">
      <c r="A26" s="40" t="s">
        <v>27</v>
      </c>
      <c r="B26" s="66" t="str">
        <f>'2 - Indication'!AC26</f>
        <v/>
      </c>
      <c r="C26" s="44"/>
      <c r="D26" s="44"/>
      <c r="E26" s="44"/>
      <c r="F26" s="44"/>
      <c r="G26" s="44"/>
      <c r="H26" s="44"/>
      <c r="I26" s="44"/>
      <c r="J26" s="44"/>
      <c r="K26" s="44"/>
      <c r="L26" s="44">
        <f t="shared" si="0"/>
        <v>0</v>
      </c>
      <c r="M26" s="44" t="str">
        <f t="shared" si="1"/>
        <v/>
      </c>
      <c r="N26" s="44" t="e">
        <f t="shared" si="2"/>
        <v>#VALUE!</v>
      </c>
      <c r="O26" s="33"/>
    </row>
    <row r="27" spans="1:15" ht="22.5" customHeight="1" x14ac:dyDescent="0.2">
      <c r="A27" s="39" t="s">
        <v>28</v>
      </c>
      <c r="B27" s="66" t="str">
        <f>'2 - Indication'!AC27</f>
        <v/>
      </c>
      <c r="C27" s="42"/>
      <c r="D27" s="42"/>
      <c r="E27" s="42"/>
      <c r="F27" s="42"/>
      <c r="G27" s="42"/>
      <c r="H27" s="42"/>
      <c r="I27" s="42"/>
      <c r="J27" s="42"/>
      <c r="K27" s="42"/>
      <c r="L27" s="42">
        <f t="shared" si="0"/>
        <v>0</v>
      </c>
      <c r="M27" s="42" t="str">
        <f t="shared" si="1"/>
        <v/>
      </c>
      <c r="N27" s="42" t="e">
        <f t="shared" si="2"/>
        <v>#VALUE!</v>
      </c>
      <c r="O27" s="20"/>
    </row>
    <row r="28" spans="1:15" ht="22.5" customHeight="1" x14ac:dyDescent="0.2">
      <c r="A28" s="40" t="s">
        <v>29</v>
      </c>
      <c r="B28" s="66" t="str">
        <f>'2 - Indication'!AC28</f>
        <v/>
      </c>
      <c r="C28" s="44"/>
      <c r="D28" s="44"/>
      <c r="E28" s="44"/>
      <c r="F28" s="44"/>
      <c r="G28" s="44"/>
      <c r="H28" s="44"/>
      <c r="I28" s="44"/>
      <c r="J28" s="44"/>
      <c r="K28" s="44"/>
      <c r="L28" s="44">
        <f t="shared" si="0"/>
        <v>0</v>
      </c>
      <c r="M28" s="44" t="str">
        <f t="shared" si="1"/>
        <v/>
      </c>
      <c r="N28" s="44" t="e">
        <f t="shared" si="2"/>
        <v>#VALUE!</v>
      </c>
      <c r="O28" s="33"/>
    </row>
    <row r="29" spans="1:15" ht="22.5" customHeight="1" x14ac:dyDescent="0.2">
      <c r="A29" s="39" t="s">
        <v>30</v>
      </c>
      <c r="B29" s="66" t="str">
        <f>'2 - Indication'!AC29</f>
        <v/>
      </c>
      <c r="C29" s="42"/>
      <c r="D29" s="42"/>
      <c r="E29" s="42"/>
      <c r="F29" s="42"/>
      <c r="G29" s="42"/>
      <c r="H29" s="42"/>
      <c r="I29" s="42"/>
      <c r="J29" s="42"/>
      <c r="K29" s="42"/>
      <c r="L29" s="42">
        <f t="shared" si="0"/>
        <v>0</v>
      </c>
      <c r="M29" s="42" t="str">
        <f t="shared" si="1"/>
        <v/>
      </c>
      <c r="N29" s="42" t="e">
        <f t="shared" si="2"/>
        <v>#VALUE!</v>
      </c>
      <c r="O29" s="20"/>
    </row>
    <row r="30" spans="1:15" ht="22.5" customHeight="1" x14ac:dyDescent="0.2">
      <c r="A30" s="40" t="s">
        <v>31</v>
      </c>
      <c r="B30" s="66" t="str">
        <f>'2 - Indication'!AC30</f>
        <v/>
      </c>
      <c r="C30" s="44"/>
      <c r="D30" s="44"/>
      <c r="E30" s="44"/>
      <c r="F30" s="44"/>
      <c r="G30" s="44"/>
      <c r="H30" s="44"/>
      <c r="I30" s="44"/>
      <c r="J30" s="44"/>
      <c r="K30" s="44"/>
      <c r="L30" s="44">
        <f t="shared" si="0"/>
        <v>0</v>
      </c>
      <c r="M30" s="44" t="str">
        <f t="shared" si="1"/>
        <v/>
      </c>
      <c r="N30" s="44" t="e">
        <f t="shared" si="2"/>
        <v>#VALUE!</v>
      </c>
      <c r="O30" s="33"/>
    </row>
    <row r="31" spans="1:15" ht="22.5" customHeight="1" x14ac:dyDescent="0.2">
      <c r="A31" s="39" t="s">
        <v>32</v>
      </c>
      <c r="B31" s="66" t="str">
        <f>'2 - Indication'!AC31</f>
        <v/>
      </c>
      <c r="C31" s="42"/>
      <c r="D31" s="42"/>
      <c r="E31" s="42"/>
      <c r="F31" s="42"/>
      <c r="G31" s="42"/>
      <c r="H31" s="42"/>
      <c r="I31" s="42"/>
      <c r="J31" s="42"/>
      <c r="K31" s="42"/>
      <c r="L31" s="42">
        <f t="shared" si="0"/>
        <v>0</v>
      </c>
      <c r="M31" s="42" t="str">
        <f t="shared" si="1"/>
        <v/>
      </c>
      <c r="N31" s="42" t="e">
        <f t="shared" si="2"/>
        <v>#VALUE!</v>
      </c>
      <c r="O31" s="20"/>
    </row>
    <row r="32" spans="1:15" ht="22.5" customHeight="1" x14ac:dyDescent="0.2">
      <c r="A32" s="40" t="s">
        <v>33</v>
      </c>
      <c r="B32" s="66" t="str">
        <f>'2 - Indication'!AC32</f>
        <v/>
      </c>
      <c r="C32" s="44"/>
      <c r="D32" s="44"/>
      <c r="E32" s="44"/>
      <c r="F32" s="44"/>
      <c r="G32" s="44"/>
      <c r="H32" s="44"/>
      <c r="I32" s="44"/>
      <c r="J32" s="44"/>
      <c r="K32" s="44"/>
      <c r="L32" s="44">
        <f t="shared" si="0"/>
        <v>0</v>
      </c>
      <c r="M32" s="44" t="str">
        <f t="shared" si="1"/>
        <v/>
      </c>
      <c r="N32" s="44" t="e">
        <f t="shared" si="2"/>
        <v>#VALUE!</v>
      </c>
      <c r="O32" s="33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  <row r="38" spans="1:1" x14ac:dyDescent="0.2">
      <c r="A38" s="12"/>
    </row>
    <row r="39" spans="1:1" x14ac:dyDescent="0.2">
      <c r="A39" s="12"/>
    </row>
    <row r="40" spans="1:1" x14ac:dyDescent="0.2">
      <c r="A40" s="12"/>
    </row>
    <row r="41" spans="1:1" x14ac:dyDescent="0.2">
      <c r="A41" s="12"/>
    </row>
    <row r="42" spans="1:1" x14ac:dyDescent="0.2">
      <c r="A42" s="14"/>
    </row>
    <row r="43" spans="1:1" x14ac:dyDescent="0.2">
      <c r="A43" s="14"/>
    </row>
    <row r="44" spans="1:1" x14ac:dyDescent="0.2">
      <c r="A44" s="14"/>
    </row>
    <row r="45" spans="1:1" x14ac:dyDescent="0.2">
      <c r="A45" s="14"/>
    </row>
    <row r="46" spans="1:1" x14ac:dyDescent="0.2">
      <c r="A46" s="14"/>
    </row>
    <row r="47" spans="1:1" x14ac:dyDescent="0.2">
      <c r="A47" s="14"/>
    </row>
    <row r="48" spans="1:1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4"/>
    </row>
    <row r="52" spans="1:1" x14ac:dyDescent="0.2">
      <c r="A52" s="14"/>
    </row>
    <row r="53" spans="1:1" x14ac:dyDescent="0.2">
      <c r="A53" s="14"/>
    </row>
    <row r="54" spans="1:1" x14ac:dyDescent="0.2">
      <c r="A54" s="14"/>
    </row>
  </sheetData>
  <dataValidations count="2">
    <dataValidation type="whole" allowBlank="1" showInputMessage="1" showErrorMessage="1" sqref="E3:E32 K3:L32">
      <formula1>0</formula1>
      <formula2>100</formula2>
    </dataValidation>
    <dataValidation type="whole" allowBlank="1" showInputMessage="1" showErrorMessage="1" sqref="H3:H32">
      <formula1>0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Feuil1!$K$3:$K$7</xm:f>
          </x14:formula1>
          <xm:sqref>I3:I32</xm:sqref>
        </x14:dataValidation>
        <x14:dataValidation type="list" allowBlank="1" showInputMessage="1" showErrorMessage="1">
          <x14:formula1>
            <xm:f>Feuil1!$E$4:$E$13</xm:f>
          </x14:formula1>
          <xm:sqref>B6:B32</xm:sqref>
        </x14:dataValidation>
        <x14:dataValidation type="list" allowBlank="1" showInputMessage="1" showErrorMessage="1">
          <x14:formula1>
            <xm:f>Feuil1!$D$4:$D$7</xm:f>
          </x14:formula1>
          <xm:sqref>C3:C32</xm:sqref>
        </x14:dataValidation>
        <x14:dataValidation type="list" allowBlank="1" showInputMessage="1" showErrorMessage="1">
          <x14:formula1>
            <xm:f>Feuil1!$G$4:$G$37</xm:f>
          </x14:formula1>
          <xm:sqref>J3:J32 D3:D32 G3:G32</xm:sqref>
        </x14:dataValidation>
        <x14:dataValidation type="list" allowBlank="1" showInputMessage="1" showErrorMessage="1">
          <x14:formula1>
            <xm:f>Feuil1!$C$4:$C$6</xm:f>
          </x14:formula1>
          <xm:sqref>F3:F32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4" zoomScale="80" zoomScaleNormal="80" workbookViewId="0">
      <selection activeCell="A35" sqref="A35"/>
    </sheetView>
  </sheetViews>
  <sheetFormatPr baseColWidth="10" defaultRowHeight="12.75" x14ac:dyDescent="0.2"/>
  <cols>
    <col min="1" max="1" width="61.7109375" style="64" customWidth="1"/>
    <col min="2" max="2" width="22.7109375" style="129" customWidth="1"/>
    <col min="3" max="3" width="10.140625" style="129" customWidth="1"/>
    <col min="4" max="4" width="11.7109375" style="129" customWidth="1"/>
    <col min="5" max="5" width="14.5703125" style="129" customWidth="1"/>
    <col min="6" max="6" width="18" style="129" customWidth="1"/>
    <col min="7" max="7" width="16.85546875" style="129" customWidth="1"/>
    <col min="8" max="8" width="19.42578125" style="129" customWidth="1"/>
    <col min="9" max="9" width="13.85546875" style="129" customWidth="1"/>
    <col min="10" max="10" width="16.28515625" style="129" customWidth="1"/>
    <col min="11" max="11" width="17.140625" style="129" customWidth="1"/>
    <col min="12" max="12" width="10.140625" style="129" customWidth="1"/>
    <col min="13" max="13" width="15.28515625" style="129" customWidth="1"/>
    <col min="14" max="14" width="9.28515625" style="129" customWidth="1"/>
    <col min="15" max="15" width="9.5703125" style="129" customWidth="1"/>
    <col min="16" max="16" width="12.28515625" style="64" bestFit="1" customWidth="1"/>
    <col min="17" max="16384" width="11.42578125" style="64"/>
  </cols>
  <sheetData>
    <row r="1" spans="1:16" ht="15.75" x14ac:dyDescent="0.25">
      <c r="A1" s="144" t="s">
        <v>184</v>
      </c>
      <c r="B1" s="139"/>
    </row>
    <row r="2" spans="1:16" x14ac:dyDescent="0.2">
      <c r="A2" s="138" t="s">
        <v>171</v>
      </c>
      <c r="B2" s="142">
        <v>10</v>
      </c>
      <c r="C2" s="129" t="s">
        <v>107</v>
      </c>
      <c r="D2" s="64"/>
    </row>
    <row r="3" spans="1:16" x14ac:dyDescent="0.2">
      <c r="A3" s="138" t="s">
        <v>56</v>
      </c>
      <c r="B3" s="142">
        <f>COUNTIF('2 - Indication'!C:C,"M")</f>
        <v>2</v>
      </c>
      <c r="F3" s="130"/>
      <c r="H3" s="63"/>
      <c r="I3" s="63"/>
      <c r="J3" s="63"/>
      <c r="K3" s="63"/>
      <c r="M3" s="63"/>
      <c r="N3" s="63"/>
      <c r="O3" s="63"/>
      <c r="P3" s="60"/>
    </row>
    <row r="4" spans="1:16" x14ac:dyDescent="0.2">
      <c r="A4" s="138" t="s">
        <v>55</v>
      </c>
      <c r="B4" s="143">
        <f>IFERROR(AVERAGE('2 - Indication'!D:D),0)</f>
        <v>62.222222222222221</v>
      </c>
      <c r="C4" s="64"/>
    </row>
    <row r="5" spans="1:16" x14ac:dyDescent="0.2">
      <c r="A5" s="138" t="s">
        <v>176</v>
      </c>
      <c r="B5" s="143">
        <f>IFERROR(AVERAGE('2 - Indication'!G:G),0)</f>
        <v>43.75</v>
      </c>
      <c r="C5" s="64"/>
    </row>
    <row r="7" spans="1:16" x14ac:dyDescent="0.2">
      <c r="A7" s="60"/>
      <c r="D7" s="63"/>
      <c r="E7" s="130"/>
      <c r="F7" s="130"/>
      <c r="H7" s="63"/>
      <c r="I7" s="63"/>
      <c r="J7" s="63"/>
      <c r="K7" s="63"/>
      <c r="M7" s="63"/>
      <c r="N7" s="63"/>
      <c r="O7" s="63"/>
      <c r="P7" s="60"/>
    </row>
    <row r="8" spans="1:16" x14ac:dyDescent="0.2">
      <c r="A8" s="62" t="s">
        <v>111</v>
      </c>
      <c r="B8" s="131"/>
      <c r="C8" s="132"/>
      <c r="D8" s="63"/>
      <c r="E8" s="130"/>
      <c r="F8" s="133"/>
      <c r="H8" s="130"/>
      <c r="I8" s="63"/>
      <c r="J8" s="130"/>
      <c r="K8" s="134"/>
      <c r="M8" s="63"/>
      <c r="N8" s="63"/>
      <c r="O8" s="130"/>
      <c r="P8" s="125"/>
    </row>
    <row r="9" spans="1:16" x14ac:dyDescent="0.2">
      <c r="A9" s="62"/>
      <c r="B9" s="131"/>
      <c r="C9" s="132"/>
      <c r="D9" s="63"/>
      <c r="E9" s="130"/>
      <c r="F9" s="133"/>
      <c r="H9" s="130"/>
      <c r="I9" s="63"/>
      <c r="J9" s="130"/>
      <c r="K9" s="134"/>
      <c r="M9" s="63"/>
      <c r="N9" s="63"/>
      <c r="O9" s="130"/>
      <c r="P9" s="125"/>
    </row>
    <row r="10" spans="1:16" ht="37.5" customHeight="1" x14ac:dyDescent="0.2">
      <c r="A10" s="161" t="s">
        <v>177</v>
      </c>
      <c r="B10" s="162" t="s">
        <v>185</v>
      </c>
      <c r="C10" s="140"/>
      <c r="D10" s="140"/>
      <c r="E10" s="140"/>
      <c r="F10" s="136"/>
      <c r="N10" s="63"/>
      <c r="O10" s="130"/>
      <c r="P10" s="126"/>
    </row>
    <row r="11" spans="1:16" x14ac:dyDescent="0.2">
      <c r="A11" s="141" t="s">
        <v>179</v>
      </c>
      <c r="B11" s="122" t="s">
        <v>168</v>
      </c>
      <c r="C11" s="122" t="s">
        <v>169</v>
      </c>
      <c r="D11" s="122" t="s">
        <v>170</v>
      </c>
      <c r="E11" s="122" t="s">
        <v>109</v>
      </c>
      <c r="F11" s="136"/>
      <c r="I11" s="63"/>
      <c r="J11" s="137"/>
      <c r="K11" s="130"/>
      <c r="N11" s="63"/>
      <c r="O11" s="130"/>
      <c r="P11" s="126"/>
    </row>
    <row r="12" spans="1:16" x14ac:dyDescent="0.2">
      <c r="A12" s="124"/>
      <c r="B12" s="123"/>
      <c r="C12" s="123"/>
      <c r="D12" s="123">
        <v>26</v>
      </c>
      <c r="E12" s="123">
        <v>26</v>
      </c>
      <c r="N12" s="63"/>
      <c r="O12" s="130"/>
      <c r="P12" s="126"/>
    </row>
    <row r="13" spans="1:16" x14ac:dyDescent="0.2">
      <c r="A13" s="124" t="s">
        <v>161</v>
      </c>
      <c r="B13" s="123"/>
      <c r="C13" s="123">
        <v>1</v>
      </c>
      <c r="D13" s="123"/>
      <c r="E13" s="123">
        <v>1</v>
      </c>
      <c r="F13" s="130"/>
      <c r="I13" s="63"/>
      <c r="J13" s="132"/>
      <c r="K13" s="132"/>
      <c r="N13" s="63"/>
      <c r="O13" s="130"/>
      <c r="P13" s="126"/>
    </row>
    <row r="14" spans="1:16" x14ac:dyDescent="0.2">
      <c r="A14" s="124" t="s">
        <v>94</v>
      </c>
      <c r="B14" s="123"/>
      <c r="C14" s="123">
        <v>1</v>
      </c>
      <c r="D14" s="123"/>
      <c r="E14" s="123">
        <v>1</v>
      </c>
      <c r="F14" s="130"/>
      <c r="I14" s="63"/>
      <c r="J14" s="130"/>
      <c r="K14" s="136"/>
      <c r="N14" s="63"/>
      <c r="O14" s="130"/>
      <c r="P14" s="126"/>
    </row>
    <row r="15" spans="1:16" x14ac:dyDescent="0.2">
      <c r="A15" s="124" t="s">
        <v>160</v>
      </c>
      <c r="B15" s="123"/>
      <c r="C15" s="123">
        <v>1</v>
      </c>
      <c r="D15" s="123"/>
      <c r="E15" s="123">
        <v>1</v>
      </c>
      <c r="F15" s="132"/>
      <c r="I15" s="63"/>
      <c r="J15" s="130"/>
      <c r="K15" s="136"/>
    </row>
    <row r="16" spans="1:16" x14ac:dyDescent="0.2">
      <c r="A16" s="124" t="s">
        <v>159</v>
      </c>
      <c r="B16" s="123">
        <v>1</v>
      </c>
      <c r="C16" s="123"/>
      <c r="D16" s="123"/>
      <c r="E16" s="123">
        <v>1</v>
      </c>
      <c r="F16" s="136"/>
      <c r="I16" s="63"/>
      <c r="J16" s="130"/>
      <c r="K16" s="136"/>
    </row>
    <row r="17" spans="1:16" x14ac:dyDescent="0.2">
      <c r="A17" s="124" t="s">
        <v>109</v>
      </c>
      <c r="B17" s="123">
        <v>1</v>
      </c>
      <c r="C17" s="123">
        <v>3</v>
      </c>
      <c r="D17" s="123">
        <v>26</v>
      </c>
      <c r="E17" s="123">
        <v>30</v>
      </c>
      <c r="F17" s="136"/>
      <c r="M17" s="63"/>
      <c r="N17" s="63"/>
      <c r="O17" s="130"/>
      <c r="P17" s="125"/>
    </row>
    <row r="18" spans="1:16" x14ac:dyDescent="0.2">
      <c r="A18"/>
      <c r="B18"/>
      <c r="C18"/>
      <c r="D18"/>
      <c r="E18"/>
      <c r="F18" s="136"/>
      <c r="M18" s="63"/>
      <c r="N18" s="63"/>
      <c r="O18" s="130"/>
      <c r="P18" s="125"/>
    </row>
    <row r="19" spans="1:16" x14ac:dyDescent="0.2">
      <c r="A19"/>
      <c r="B19"/>
      <c r="C19"/>
      <c r="D19"/>
      <c r="E19"/>
      <c r="M19" s="63"/>
      <c r="N19" s="63"/>
      <c r="O19" s="130"/>
      <c r="P19" s="125"/>
    </row>
    <row r="20" spans="1:16" x14ac:dyDescent="0.2">
      <c r="A20"/>
      <c r="B20"/>
      <c r="C20"/>
      <c r="D20"/>
      <c r="E20"/>
      <c r="M20" s="63"/>
      <c r="N20" s="63"/>
      <c r="O20" s="130"/>
      <c r="P20" s="125"/>
    </row>
    <row r="21" spans="1:16" x14ac:dyDescent="0.2">
      <c r="A21" s="124"/>
      <c r="B21" s="123"/>
      <c r="C21" s="123"/>
      <c r="D21" s="123"/>
      <c r="E21" s="123"/>
      <c r="M21" s="63"/>
      <c r="N21" s="63"/>
      <c r="O21" s="130"/>
      <c r="P21" s="125"/>
    </row>
    <row r="22" spans="1:16" ht="37.5" customHeight="1" x14ac:dyDescent="0.2">
      <c r="A22" s="161" t="s">
        <v>182</v>
      </c>
      <c r="B22" s="162" t="s">
        <v>178</v>
      </c>
      <c r="C22" s="140"/>
      <c r="D22" s="140"/>
      <c r="E22" s="140"/>
      <c r="F22" s="136"/>
      <c r="N22" s="63"/>
      <c r="O22" s="130"/>
      <c r="P22" s="126"/>
    </row>
    <row r="23" spans="1:16" x14ac:dyDescent="0.2">
      <c r="A23" s="141" t="s">
        <v>183</v>
      </c>
      <c r="B23" s="122" t="s">
        <v>168</v>
      </c>
      <c r="C23" s="122" t="s">
        <v>169</v>
      </c>
      <c r="D23" s="122" t="s">
        <v>170</v>
      </c>
      <c r="E23" s="122" t="s">
        <v>109</v>
      </c>
      <c r="F23" s="136"/>
      <c r="I23" s="63"/>
      <c r="J23" s="137"/>
      <c r="K23" s="130"/>
      <c r="N23" s="63"/>
      <c r="O23" s="130"/>
      <c r="P23" s="126"/>
    </row>
    <row r="24" spans="1:16" x14ac:dyDescent="0.2">
      <c r="A24" s="124" t="s">
        <v>73</v>
      </c>
      <c r="B24" s="123">
        <v>1</v>
      </c>
      <c r="C24" s="123"/>
      <c r="D24" s="123">
        <v>1</v>
      </c>
      <c r="E24" s="123">
        <v>2</v>
      </c>
      <c r="N24" s="63"/>
      <c r="O24" s="130"/>
      <c r="P24" s="126"/>
    </row>
    <row r="25" spans="1:16" x14ac:dyDescent="0.2">
      <c r="A25" s="124" t="s">
        <v>45</v>
      </c>
      <c r="B25" s="123"/>
      <c r="C25" s="123">
        <v>1</v>
      </c>
      <c r="D25" s="123"/>
      <c r="E25" s="123">
        <v>1</v>
      </c>
      <c r="F25" s="130"/>
      <c r="I25" s="63"/>
      <c r="J25" s="132"/>
      <c r="K25" s="132"/>
      <c r="N25" s="63"/>
      <c r="O25" s="130"/>
      <c r="P25" s="126"/>
    </row>
    <row r="26" spans="1:16" x14ac:dyDescent="0.2">
      <c r="A26" s="124" t="s">
        <v>61</v>
      </c>
      <c r="B26" s="123"/>
      <c r="C26" s="123">
        <v>1</v>
      </c>
      <c r="D26" s="123"/>
      <c r="E26" s="123">
        <v>1</v>
      </c>
      <c r="F26" s="130"/>
      <c r="I26" s="63"/>
      <c r="J26" s="130"/>
      <c r="K26" s="136"/>
      <c r="N26" s="63"/>
      <c r="O26" s="130"/>
      <c r="P26" s="126"/>
    </row>
    <row r="27" spans="1:16" x14ac:dyDescent="0.2">
      <c r="A27" s="124" t="s">
        <v>49</v>
      </c>
      <c r="B27" s="123"/>
      <c r="C27" s="123"/>
      <c r="D27" s="123">
        <v>1</v>
      </c>
      <c r="E27" s="123">
        <v>1</v>
      </c>
      <c r="F27" s="132"/>
      <c r="I27" s="63"/>
      <c r="J27" s="130"/>
      <c r="K27" s="136"/>
    </row>
    <row r="28" spans="1:16" x14ac:dyDescent="0.2">
      <c r="A28" s="124" t="s">
        <v>78</v>
      </c>
      <c r="B28" s="123"/>
      <c r="C28" s="123">
        <v>1</v>
      </c>
      <c r="D28" s="123">
        <v>2</v>
      </c>
      <c r="E28" s="123">
        <v>3</v>
      </c>
      <c r="F28" s="136"/>
      <c r="I28" s="63"/>
      <c r="J28" s="130"/>
      <c r="K28" s="136"/>
    </row>
    <row r="29" spans="1:16" x14ac:dyDescent="0.2">
      <c r="A29" s="124" t="s">
        <v>110</v>
      </c>
      <c r="B29" s="123"/>
      <c r="C29" s="123"/>
      <c r="D29" s="123">
        <v>22</v>
      </c>
      <c r="E29" s="123">
        <v>22</v>
      </c>
      <c r="F29" s="136"/>
      <c r="M29" s="63"/>
      <c r="N29" s="63"/>
      <c r="O29" s="130"/>
      <c r="P29" s="125"/>
    </row>
    <row r="30" spans="1:16" x14ac:dyDescent="0.2">
      <c r="A30" s="124" t="s">
        <v>109</v>
      </c>
      <c r="B30" s="123">
        <v>1</v>
      </c>
      <c r="C30" s="123">
        <v>3</v>
      </c>
      <c r="D30" s="123">
        <v>26</v>
      </c>
      <c r="E30" s="123">
        <v>30</v>
      </c>
      <c r="F30" s="136"/>
      <c r="M30" s="63"/>
      <c r="N30" s="63"/>
      <c r="O30" s="130"/>
      <c r="P30" s="125"/>
    </row>
    <row r="31" spans="1:16" x14ac:dyDescent="0.2">
      <c r="A31"/>
      <c r="B31"/>
      <c r="C31"/>
      <c r="D31"/>
      <c r="E31"/>
      <c r="M31" s="63"/>
      <c r="N31" s="63"/>
      <c r="O31" s="130"/>
      <c r="P31" s="125"/>
    </row>
    <row r="32" spans="1:16" x14ac:dyDescent="0.2">
      <c r="A32"/>
      <c r="B32"/>
      <c r="C32"/>
      <c r="D32"/>
      <c r="E32"/>
      <c r="M32" s="63"/>
      <c r="N32" s="63"/>
      <c r="O32" s="130"/>
      <c r="P32" s="125"/>
    </row>
    <row r="33" spans="1:16" x14ac:dyDescent="0.2">
      <c r="A33" s="124"/>
      <c r="B33" s="123"/>
      <c r="C33" s="123"/>
      <c r="D33" s="123"/>
      <c r="E33" s="123"/>
      <c r="M33" s="63"/>
      <c r="N33" s="63"/>
      <c r="O33" s="130"/>
      <c r="P33" s="125"/>
    </row>
    <row r="35" spans="1:16" s="128" customFormat="1" ht="31.5" x14ac:dyDescent="0.2">
      <c r="A35" s="168" t="s">
        <v>181</v>
      </c>
      <c r="B35" s="170" t="s">
        <v>180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</row>
    <row r="36" spans="1:16" s="128" customFormat="1" ht="59.25" customHeight="1" x14ac:dyDescent="0.2">
      <c r="A36" s="169"/>
      <c r="B36" s="167" t="s">
        <v>73</v>
      </c>
      <c r="C36" s="167"/>
      <c r="D36" s="167" t="s">
        <v>162</v>
      </c>
      <c r="E36" s="167" t="s">
        <v>45</v>
      </c>
      <c r="F36" s="167" t="s">
        <v>163</v>
      </c>
      <c r="G36" s="167" t="s">
        <v>61</v>
      </c>
      <c r="H36" s="167" t="s">
        <v>164</v>
      </c>
      <c r="I36" s="167" t="s">
        <v>49</v>
      </c>
      <c r="J36" s="167" t="s">
        <v>165</v>
      </c>
      <c r="K36" s="167" t="s">
        <v>78</v>
      </c>
      <c r="L36" s="167"/>
      <c r="M36" s="167" t="s">
        <v>166</v>
      </c>
      <c r="N36" s="167" t="s">
        <v>110</v>
      </c>
      <c r="O36" s="167" t="s">
        <v>167</v>
      </c>
      <c r="P36" s="166" t="s">
        <v>109</v>
      </c>
    </row>
    <row r="37" spans="1:16" s="128" customFormat="1" ht="28.5" customHeight="1" x14ac:dyDescent="0.2">
      <c r="A37" s="162" t="s">
        <v>179</v>
      </c>
      <c r="B37" s="167" t="s">
        <v>168</v>
      </c>
      <c r="C37" s="163" t="s">
        <v>170</v>
      </c>
      <c r="D37" s="167"/>
      <c r="E37" s="167" t="s">
        <v>169</v>
      </c>
      <c r="F37" s="167"/>
      <c r="G37" s="167" t="s">
        <v>169</v>
      </c>
      <c r="H37" s="167"/>
      <c r="I37" s="163" t="s">
        <v>170</v>
      </c>
      <c r="J37" s="167"/>
      <c r="K37" s="167" t="s">
        <v>169</v>
      </c>
      <c r="L37" s="163" t="s">
        <v>170</v>
      </c>
      <c r="M37" s="167"/>
      <c r="N37" s="167" t="s">
        <v>170</v>
      </c>
      <c r="O37" s="167"/>
      <c r="P37" s="166"/>
    </row>
    <row r="38" spans="1:16" s="128" customFormat="1" x14ac:dyDescent="0.2">
      <c r="A38" s="164"/>
      <c r="B38" s="165"/>
      <c r="C38" s="165">
        <v>1</v>
      </c>
      <c r="D38" s="165">
        <v>1</v>
      </c>
      <c r="E38" s="165"/>
      <c r="F38" s="165"/>
      <c r="G38" s="165"/>
      <c r="H38" s="165"/>
      <c r="I38" s="165">
        <v>1</v>
      </c>
      <c r="J38" s="165">
        <v>1</v>
      </c>
      <c r="K38" s="165"/>
      <c r="L38" s="165">
        <v>2</v>
      </c>
      <c r="M38" s="165">
        <v>2</v>
      </c>
      <c r="N38" s="165"/>
      <c r="O38" s="165"/>
      <c r="P38" s="165">
        <v>4</v>
      </c>
    </row>
    <row r="39" spans="1:16" s="128" customFormat="1" x14ac:dyDescent="0.2">
      <c r="A39" s="164" t="s">
        <v>161</v>
      </c>
      <c r="B39" s="165"/>
      <c r="C39" s="165"/>
      <c r="D39" s="165"/>
      <c r="E39" s="165"/>
      <c r="F39" s="165"/>
      <c r="G39" s="165">
        <v>1</v>
      </c>
      <c r="H39" s="165">
        <v>1</v>
      </c>
      <c r="I39" s="165"/>
      <c r="J39" s="165"/>
      <c r="K39" s="165"/>
      <c r="L39" s="165"/>
      <c r="M39" s="165"/>
      <c r="N39" s="165"/>
      <c r="O39" s="165"/>
      <c r="P39" s="165">
        <v>1</v>
      </c>
    </row>
    <row r="40" spans="1:16" s="128" customFormat="1" x14ac:dyDescent="0.2">
      <c r="A40" s="164" t="s">
        <v>94</v>
      </c>
      <c r="B40" s="165"/>
      <c r="C40" s="165"/>
      <c r="D40" s="165"/>
      <c r="E40" s="165">
        <v>1</v>
      </c>
      <c r="F40" s="165">
        <v>1</v>
      </c>
      <c r="G40" s="165"/>
      <c r="H40" s="165"/>
      <c r="I40" s="165"/>
      <c r="J40" s="165"/>
      <c r="K40" s="165"/>
      <c r="L40" s="165"/>
      <c r="M40" s="165"/>
      <c r="N40" s="165"/>
      <c r="O40" s="165"/>
      <c r="P40" s="165">
        <v>1</v>
      </c>
    </row>
    <row r="41" spans="1:16" s="128" customFormat="1" x14ac:dyDescent="0.2">
      <c r="A41" s="164" t="s">
        <v>160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>
        <v>1</v>
      </c>
      <c r="L41" s="165"/>
      <c r="M41" s="165">
        <v>1</v>
      </c>
      <c r="N41" s="165"/>
      <c r="O41" s="165"/>
      <c r="P41" s="165">
        <v>1</v>
      </c>
    </row>
    <row r="42" spans="1:16" s="128" customFormat="1" x14ac:dyDescent="0.2">
      <c r="A42" s="164" t="s">
        <v>159</v>
      </c>
      <c r="B42" s="165">
        <v>1</v>
      </c>
      <c r="C42" s="165"/>
      <c r="D42" s="165">
        <v>1</v>
      </c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>
        <v>1</v>
      </c>
    </row>
    <row r="43" spans="1:16" s="128" customFormat="1" x14ac:dyDescent="0.2">
      <c r="A43" s="163" t="s">
        <v>109</v>
      </c>
      <c r="B43" s="165">
        <v>1</v>
      </c>
      <c r="C43" s="165">
        <v>1</v>
      </c>
      <c r="D43" s="165">
        <v>2</v>
      </c>
      <c r="E43" s="165">
        <v>1</v>
      </c>
      <c r="F43" s="165">
        <v>1</v>
      </c>
      <c r="G43" s="165">
        <v>1</v>
      </c>
      <c r="H43" s="165">
        <v>1</v>
      </c>
      <c r="I43" s="165">
        <v>1</v>
      </c>
      <c r="J43" s="165">
        <v>1</v>
      </c>
      <c r="K43" s="165">
        <v>1</v>
      </c>
      <c r="L43" s="165">
        <v>2</v>
      </c>
      <c r="M43" s="165">
        <v>3</v>
      </c>
      <c r="N43" s="165"/>
      <c r="O43" s="165"/>
      <c r="P43" s="165">
        <v>8</v>
      </c>
    </row>
    <row r="44" spans="1:16" s="128" customForma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s="128" customForma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s="128" customForma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 s="127"/>
    </row>
    <row r="47" spans="1:16" x14ac:dyDescent="0.2">
      <c r="A47" s="31"/>
      <c r="B47" s="135"/>
      <c r="C47" s="135"/>
      <c r="D47" s="130"/>
      <c r="E47" s="130"/>
      <c r="F47" s="136"/>
      <c r="I47" s="130"/>
      <c r="J47" s="130"/>
      <c r="K47" s="136"/>
      <c r="M47" s="130"/>
      <c r="N47" s="63"/>
      <c r="O47" s="130"/>
      <c r="P47" s="126"/>
    </row>
    <row r="48" spans="1:16" x14ac:dyDescent="0.2">
      <c r="A48"/>
      <c r="B48"/>
      <c r="C48"/>
      <c r="M48" s="130"/>
      <c r="N48" s="130"/>
      <c r="O48" s="132"/>
      <c r="P48" s="61"/>
    </row>
    <row r="49" spans="1:16" x14ac:dyDescent="0.2">
      <c r="A49"/>
      <c r="B49"/>
      <c r="C49"/>
      <c r="M49" s="130"/>
      <c r="N49" s="63"/>
      <c r="O49" s="130"/>
      <c r="P49" s="126"/>
    </row>
    <row r="50" spans="1:16" x14ac:dyDescent="0.2">
      <c r="A50"/>
      <c r="B50"/>
      <c r="C50"/>
      <c r="M50" s="130"/>
      <c r="N50" s="63"/>
      <c r="O50" s="130"/>
      <c r="P50" s="126"/>
    </row>
    <row r="51" spans="1:16" x14ac:dyDescent="0.2">
      <c r="A51"/>
      <c r="B51"/>
      <c r="C51"/>
      <c r="M51" s="130"/>
      <c r="N51" s="63"/>
      <c r="O51" s="130"/>
      <c r="P51" s="126"/>
    </row>
    <row r="52" spans="1:16" x14ac:dyDescent="0.2">
      <c r="A52"/>
      <c r="B52"/>
      <c r="C52"/>
      <c r="M52" s="130"/>
      <c r="N52" s="63"/>
      <c r="O52" s="130"/>
      <c r="P52" s="126"/>
    </row>
    <row r="53" spans="1:16" x14ac:dyDescent="0.2">
      <c r="A53"/>
      <c r="B53"/>
      <c r="C53"/>
      <c r="N53" s="63"/>
      <c r="O53" s="130"/>
      <c r="P53" s="126"/>
    </row>
    <row r="54" spans="1:16" x14ac:dyDescent="0.2">
      <c r="A54"/>
      <c r="B54"/>
      <c r="C54"/>
      <c r="N54" s="63"/>
      <c r="O54" s="130"/>
      <c r="P54" s="126"/>
    </row>
    <row r="55" spans="1:16" x14ac:dyDescent="0.2">
      <c r="N55" s="63"/>
      <c r="O55" s="130"/>
      <c r="P55" s="126"/>
    </row>
    <row r="56" spans="1:16" x14ac:dyDescent="0.2">
      <c r="N56" s="63"/>
      <c r="O56" s="130"/>
      <c r="P56" s="126"/>
    </row>
    <row r="57" spans="1:16" x14ac:dyDescent="0.2">
      <c r="N57" s="63"/>
      <c r="O57" s="130"/>
      <c r="P57" s="126"/>
    </row>
  </sheetData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2:O37"/>
  <sheetViews>
    <sheetView workbookViewId="0">
      <selection activeCell="O7" sqref="O7"/>
    </sheetView>
  </sheetViews>
  <sheetFormatPr baseColWidth="10" defaultRowHeight="12.75" x14ac:dyDescent="0.2"/>
  <cols>
    <col min="3" max="3" width="8.140625" customWidth="1"/>
    <col min="4" max="4" width="12.140625" bestFit="1" customWidth="1"/>
    <col min="5" max="5" width="36" bestFit="1" customWidth="1"/>
    <col min="7" max="7" width="27.7109375" customWidth="1"/>
  </cols>
  <sheetData>
    <row r="2" spans="2:15" x14ac:dyDescent="0.2">
      <c r="B2" s="46" t="s">
        <v>42</v>
      </c>
      <c r="C2" s="46" t="s">
        <v>85</v>
      </c>
      <c r="D2" s="46" t="s">
        <v>86</v>
      </c>
      <c r="E2" s="46" t="s">
        <v>87</v>
      </c>
      <c r="F2" s="46"/>
      <c r="G2" s="46" t="s">
        <v>88</v>
      </c>
      <c r="H2" s="46"/>
      <c r="I2" s="46" t="s">
        <v>89</v>
      </c>
    </row>
    <row r="3" spans="2:15" x14ac:dyDescent="0.2">
      <c r="B3" s="31" t="s">
        <v>0</v>
      </c>
      <c r="C3" s="31" t="s">
        <v>90</v>
      </c>
      <c r="D3" s="31" t="s">
        <v>1</v>
      </c>
      <c r="E3" t="s">
        <v>2</v>
      </c>
      <c r="G3" t="s">
        <v>84</v>
      </c>
      <c r="I3" s="31" t="s">
        <v>52</v>
      </c>
      <c r="K3" t="s">
        <v>91</v>
      </c>
      <c r="M3" s="31" t="s">
        <v>35</v>
      </c>
      <c r="O3" t="s">
        <v>113</v>
      </c>
    </row>
    <row r="4" spans="2:15" x14ac:dyDescent="0.2">
      <c r="B4" s="31" t="s">
        <v>40</v>
      </c>
      <c r="C4" s="31" t="s">
        <v>35</v>
      </c>
      <c r="D4" s="31" t="s">
        <v>35</v>
      </c>
      <c r="E4" s="31" t="s">
        <v>94</v>
      </c>
      <c r="G4" s="31" t="s">
        <v>63</v>
      </c>
      <c r="I4" s="31" t="s">
        <v>53</v>
      </c>
      <c r="K4" t="s">
        <v>92</v>
      </c>
      <c r="M4" s="31" t="s">
        <v>36</v>
      </c>
      <c r="O4" t="s">
        <v>112</v>
      </c>
    </row>
    <row r="5" spans="2:15" x14ac:dyDescent="0.2">
      <c r="B5" s="31" t="s">
        <v>41</v>
      </c>
      <c r="C5" s="31" t="s">
        <v>36</v>
      </c>
      <c r="D5" s="31" t="s">
        <v>36</v>
      </c>
      <c r="E5" s="31" t="s">
        <v>93</v>
      </c>
      <c r="G5" t="s">
        <v>51</v>
      </c>
      <c r="I5" s="31" t="s">
        <v>54</v>
      </c>
      <c r="K5" t="s">
        <v>36</v>
      </c>
      <c r="M5" s="31" t="s">
        <v>83</v>
      </c>
    </row>
    <row r="6" spans="2:15" x14ac:dyDescent="0.2">
      <c r="C6" s="31" t="s">
        <v>108</v>
      </c>
      <c r="D6" s="31" t="s">
        <v>83</v>
      </c>
      <c r="E6" s="31" t="s">
        <v>95</v>
      </c>
      <c r="G6" s="31" t="s">
        <v>73</v>
      </c>
      <c r="I6" s="31" t="s">
        <v>108</v>
      </c>
      <c r="K6" s="31" t="s">
        <v>106</v>
      </c>
    </row>
    <row r="7" spans="2:15" x14ac:dyDescent="0.2">
      <c r="D7" s="31" t="s">
        <v>108</v>
      </c>
      <c r="E7" s="31" t="s">
        <v>96</v>
      </c>
      <c r="G7" s="31" t="s">
        <v>62</v>
      </c>
      <c r="K7" s="31" t="s">
        <v>108</v>
      </c>
    </row>
    <row r="8" spans="2:15" x14ac:dyDescent="0.2">
      <c r="E8" s="31" t="s">
        <v>97</v>
      </c>
      <c r="G8" s="31" t="s">
        <v>77</v>
      </c>
    </row>
    <row r="9" spans="2:15" x14ac:dyDescent="0.2">
      <c r="E9" s="31" t="s">
        <v>44</v>
      </c>
      <c r="G9" s="31" t="s">
        <v>57</v>
      </c>
    </row>
    <row r="10" spans="2:15" x14ac:dyDescent="0.2">
      <c r="E10" s="31" t="s">
        <v>43</v>
      </c>
      <c r="G10" s="31" t="s">
        <v>59</v>
      </c>
    </row>
    <row r="11" spans="2:15" x14ac:dyDescent="0.2">
      <c r="E11" s="31" t="s">
        <v>98</v>
      </c>
      <c r="G11" s="31" t="s">
        <v>70</v>
      </c>
    </row>
    <row r="12" spans="2:15" x14ac:dyDescent="0.2">
      <c r="E12" s="31" t="s">
        <v>100</v>
      </c>
      <c r="G12" s="31" t="s">
        <v>69</v>
      </c>
    </row>
    <row r="13" spans="2:15" x14ac:dyDescent="0.2">
      <c r="E13" s="31" t="s">
        <v>108</v>
      </c>
      <c r="G13" s="31" t="s">
        <v>60</v>
      </c>
    </row>
    <row r="14" spans="2:15" x14ac:dyDescent="0.2">
      <c r="G14" s="31" t="s">
        <v>76</v>
      </c>
    </row>
    <row r="15" spans="2:15" x14ac:dyDescent="0.2">
      <c r="G15" t="s">
        <v>48</v>
      </c>
    </row>
    <row r="16" spans="2:15" x14ac:dyDescent="0.2">
      <c r="G16" s="31" t="s">
        <v>82</v>
      </c>
    </row>
    <row r="17" spans="7:7" x14ac:dyDescent="0.2">
      <c r="G17" s="31" t="s">
        <v>67</v>
      </c>
    </row>
    <row r="18" spans="7:7" x14ac:dyDescent="0.2">
      <c r="G18" t="s">
        <v>45</v>
      </c>
    </row>
    <row r="19" spans="7:7" x14ac:dyDescent="0.2">
      <c r="G19" s="31" t="s">
        <v>64</v>
      </c>
    </row>
    <row r="20" spans="7:7" x14ac:dyDescent="0.2">
      <c r="G20" s="31" t="s">
        <v>66</v>
      </c>
    </row>
    <row r="21" spans="7:7" x14ac:dyDescent="0.2">
      <c r="G21" s="31" t="s">
        <v>61</v>
      </c>
    </row>
    <row r="22" spans="7:7" x14ac:dyDescent="0.2">
      <c r="G22" s="31" t="s">
        <v>80</v>
      </c>
    </row>
    <row r="23" spans="7:7" x14ac:dyDescent="0.2">
      <c r="G23" s="31" t="s">
        <v>68</v>
      </c>
    </row>
    <row r="24" spans="7:7" x14ac:dyDescent="0.2">
      <c r="G24" t="s">
        <v>47</v>
      </c>
    </row>
    <row r="25" spans="7:7" x14ac:dyDescent="0.2">
      <c r="G25" t="s">
        <v>50</v>
      </c>
    </row>
    <row r="26" spans="7:7" x14ac:dyDescent="0.2">
      <c r="G26" t="s">
        <v>49</v>
      </c>
    </row>
    <row r="27" spans="7:7" x14ac:dyDescent="0.2">
      <c r="G27" s="31" t="s">
        <v>75</v>
      </c>
    </row>
    <row r="28" spans="7:7" x14ac:dyDescent="0.2">
      <c r="G28" s="31" t="s">
        <v>74</v>
      </c>
    </row>
    <row r="29" spans="7:7" x14ac:dyDescent="0.2">
      <c r="G29" t="s">
        <v>46</v>
      </c>
    </row>
    <row r="30" spans="7:7" x14ac:dyDescent="0.2">
      <c r="G30" s="31" t="s">
        <v>78</v>
      </c>
    </row>
    <row r="31" spans="7:7" x14ac:dyDescent="0.2">
      <c r="G31" s="31" t="s">
        <v>79</v>
      </c>
    </row>
    <row r="32" spans="7:7" x14ac:dyDescent="0.2">
      <c r="G32" s="31" t="s">
        <v>72</v>
      </c>
    </row>
    <row r="33" spans="7:7" x14ac:dyDescent="0.2">
      <c r="G33" s="31" t="s">
        <v>71</v>
      </c>
    </row>
    <row r="34" spans="7:7" x14ac:dyDescent="0.2">
      <c r="G34" s="31" t="s">
        <v>58</v>
      </c>
    </row>
    <row r="35" spans="7:7" x14ac:dyDescent="0.2">
      <c r="G35" s="31" t="s">
        <v>65</v>
      </c>
    </row>
    <row r="36" spans="7:7" x14ac:dyDescent="0.2">
      <c r="G36" s="31" t="s">
        <v>81</v>
      </c>
    </row>
    <row r="37" spans="7:7" x14ac:dyDescent="0.2">
      <c r="G37" s="31" t="s">
        <v>108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16</vt:i4>
      </vt:variant>
    </vt:vector>
  </HeadingPairs>
  <TitlesOfParts>
    <vt:vector size="21" baseType="lpstr">
      <vt:lpstr>1 - Lisez Moi </vt:lpstr>
      <vt:lpstr>2 - Indication</vt:lpstr>
      <vt:lpstr>3 - Traitement</vt:lpstr>
      <vt:lpstr>4 - Synthèse Résultats</vt:lpstr>
      <vt:lpstr>Feuil1</vt:lpstr>
      <vt:lpstr>ADMIN</vt:lpstr>
      <vt:lpstr>DIAG</vt:lpstr>
      <vt:lpstr>'2 - Indication'!Impression_des_titres</vt:lpstr>
      <vt:lpstr>MEDI</vt:lpstr>
      <vt:lpstr>ON</vt:lpstr>
      <vt:lpstr>ONN</vt:lpstr>
      <vt:lpstr>Sexe</vt:lpstr>
      <vt:lpstr>'2 - Indication'!T1C12</vt:lpstr>
      <vt:lpstr>'2 - Indication'!T1C13</vt:lpstr>
      <vt:lpstr>'2 - Indication'!T1C14</vt:lpstr>
      <vt:lpstr>'2 - Indication'!T1C2</vt:lpstr>
      <vt:lpstr>'2 - Indication'!T1C6</vt:lpstr>
      <vt:lpstr>'2 - Indication'!T1C7</vt:lpstr>
      <vt:lpstr>'2 - Indication'!T1C8</vt:lpstr>
      <vt:lpstr>'1 - Lisez Moi '!Zone_d_impression</vt:lpstr>
      <vt:lpstr>'2 - Indication'!Zone_d_impression</vt:lpstr>
    </vt:vector>
  </TitlesOfParts>
  <Company>ANAES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Outils ACC CDRom 2007</dc:title>
  <dc:creator>RTB</dc:creator>
  <cp:lastModifiedBy>chic</cp:lastModifiedBy>
  <cp:lastPrinted>2015-02-04T13:29:36Z</cp:lastPrinted>
  <dcterms:created xsi:type="dcterms:W3CDTF">2000-10-17T07:21:53Z</dcterms:created>
  <dcterms:modified xsi:type="dcterms:W3CDTF">2018-07-11T13:05:21Z</dcterms:modified>
</cp:coreProperties>
</file>